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R4_Develop\"/>
    </mc:Choice>
  </mc:AlternateContent>
  <xr:revisionPtr revIDLastSave="0" documentId="13_ncr:1_{86235EFA-1DA2-4F07-9880-FCFA1FC07829}" xr6:coauthVersionLast="47" xr6:coauthVersionMax="47" xr10:uidLastSave="{00000000-0000-0000-0000-000000000000}"/>
  <bookViews>
    <workbookView xWindow="1830" yWindow="-15870" windowWidth="25440" windowHeight="1539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3" l="1"/>
  <c r="H22" i="3" s="1"/>
  <c r="I25" i="3"/>
  <c r="I26" i="3" s="1"/>
  <c r="K21" i="3"/>
  <c r="K22" i="3" s="1"/>
  <c r="J21" i="3"/>
  <c r="J22" i="3" s="1"/>
  <c r="I21" i="3"/>
  <c r="I22" i="3" s="1"/>
  <c r="CI18" i="3"/>
  <c r="CH18" i="3"/>
  <c r="CG18" i="3"/>
  <c r="CF18" i="3"/>
  <c r="CE18" i="3"/>
  <c r="CD18" i="3"/>
  <c r="CC18" i="3"/>
  <c r="CB18" i="3"/>
  <c r="BY18" i="3"/>
  <c r="BX18" i="3"/>
  <c r="BW18" i="3"/>
  <c r="BV18" i="3"/>
  <c r="BU18" i="3"/>
  <c r="BT18" i="3"/>
  <c r="BS18" i="3"/>
  <c r="BR18" i="3"/>
  <c r="BO18" i="3"/>
  <c r="BN18" i="3"/>
  <c r="BM18" i="3"/>
  <c r="BL18" i="3"/>
  <c r="BK18" i="3"/>
  <c r="BJ18" i="3"/>
  <c r="BI18" i="3"/>
  <c r="BH18" i="3"/>
  <c r="BE18" i="3"/>
  <c r="BD18" i="3"/>
  <c r="BC18" i="3"/>
  <c r="BB18" i="3"/>
  <c r="BA18" i="3"/>
  <c r="AZ18" i="3"/>
  <c r="AY18" i="3"/>
  <c r="AX18" i="3"/>
  <c r="AU18" i="3"/>
  <c r="AT18" i="3"/>
  <c r="AS18" i="3"/>
  <c r="AR18" i="3"/>
  <c r="AQ18" i="3"/>
  <c r="AP18" i="3"/>
  <c r="AO18" i="3"/>
  <c r="AN18" i="3"/>
  <c r="AK18" i="3"/>
  <c r="AJ18" i="3"/>
  <c r="AI18" i="3"/>
  <c r="AH18" i="3"/>
  <c r="AG18" i="3"/>
  <c r="AF18" i="3"/>
  <c r="AE18" i="3"/>
  <c r="AD18" i="3"/>
  <c r="AA18" i="3"/>
  <c r="Z18" i="3"/>
  <c r="Y18" i="3"/>
  <c r="X18" i="3"/>
  <c r="W18" i="3"/>
  <c r="V18" i="3"/>
  <c r="U18" i="3"/>
  <c r="T18" i="3"/>
  <c r="Q18" i="3"/>
  <c r="P18" i="3"/>
  <c r="O18" i="3"/>
  <c r="N18" i="3"/>
  <c r="K18" i="3"/>
  <c r="J18" i="3"/>
  <c r="I18" i="3"/>
  <c r="H18" i="3"/>
  <c r="BE16" i="3"/>
  <c r="BD16" i="3"/>
  <c r="BC16" i="3"/>
  <c r="BB16" i="3"/>
  <c r="BA16" i="3"/>
  <c r="AZ16" i="3"/>
  <c r="AY16" i="3"/>
  <c r="AX16" i="3"/>
  <c r="AU16" i="3"/>
  <c r="AT16" i="3"/>
  <c r="AS16" i="3"/>
  <c r="AR16" i="3"/>
  <c r="AQ16" i="3"/>
  <c r="AP16" i="3"/>
  <c r="AO16" i="3"/>
  <c r="AN16" i="3"/>
  <c r="AK16" i="3"/>
  <c r="AJ16" i="3"/>
  <c r="AI16" i="3"/>
  <c r="AH16" i="3"/>
  <c r="AG16" i="3"/>
  <c r="AF16" i="3"/>
  <c r="AE16" i="3"/>
  <c r="AD16" i="3"/>
  <c r="AA16" i="3"/>
  <c r="Z16" i="3"/>
  <c r="Y16" i="3"/>
  <c r="X16" i="3"/>
  <c r="W16" i="3"/>
  <c r="V16" i="3"/>
  <c r="U16" i="3"/>
  <c r="T16" i="3"/>
  <c r="Q16" i="3"/>
  <c r="P16" i="3"/>
  <c r="O16" i="3"/>
  <c r="N16" i="3"/>
  <c r="K16" i="3"/>
  <c r="J16" i="3"/>
  <c r="I16" i="3"/>
  <c r="H16" i="3"/>
  <c r="CI15" i="3"/>
  <c r="CH15" i="3"/>
  <c r="CG15" i="3"/>
  <c r="CF15" i="3"/>
  <c r="CE15" i="3"/>
  <c r="CD15" i="3"/>
  <c r="CC15" i="3"/>
  <c r="CB15" i="3"/>
  <c r="BY15" i="3"/>
  <c r="BX15" i="3"/>
  <c r="BW15" i="3"/>
  <c r="BV15" i="3"/>
  <c r="BU15" i="3"/>
  <c r="BT15" i="3"/>
  <c r="BS15" i="3"/>
  <c r="BR15" i="3"/>
  <c r="BO15" i="3"/>
  <c r="BN15" i="3"/>
  <c r="BM15" i="3"/>
  <c r="BL15" i="3"/>
  <c r="BK15" i="3"/>
  <c r="BJ15" i="3"/>
  <c r="BI15" i="3"/>
  <c r="BH15" i="3"/>
  <c r="BE15" i="3"/>
  <c r="BD15" i="3"/>
  <c r="BC15" i="3"/>
  <c r="BB15" i="3"/>
  <c r="BA15" i="3"/>
  <c r="AZ15" i="3"/>
  <c r="AY15" i="3"/>
  <c r="AX15" i="3"/>
  <c r="AU15" i="3"/>
  <c r="AT15" i="3"/>
  <c r="AS15" i="3"/>
  <c r="AR15" i="3"/>
  <c r="AQ15" i="3"/>
  <c r="AP15" i="3"/>
  <c r="AO15" i="3"/>
  <c r="AN15" i="3"/>
  <c r="AK15" i="3"/>
  <c r="AJ15" i="3"/>
  <c r="AI15" i="3"/>
  <c r="AH15" i="3"/>
  <c r="AG15" i="3"/>
  <c r="AF15" i="3"/>
  <c r="AE15" i="3"/>
  <c r="AD15" i="3"/>
  <c r="AA15" i="3"/>
  <c r="Z15" i="3"/>
  <c r="Y15" i="3"/>
  <c r="X15" i="3"/>
  <c r="W15" i="3"/>
  <c r="V15" i="3"/>
  <c r="U15" i="3"/>
  <c r="T15" i="3"/>
  <c r="Q15" i="3"/>
  <c r="P15" i="3"/>
  <c r="O15" i="3"/>
  <c r="N15" i="3"/>
  <c r="K15" i="3"/>
  <c r="J15" i="3"/>
  <c r="I15" i="3"/>
  <c r="H15" i="3"/>
  <c r="BE13" i="3"/>
  <c r="BD13" i="3"/>
  <c r="BC13" i="3"/>
  <c r="BB13" i="3"/>
  <c r="BA13" i="3"/>
  <c r="AZ13" i="3"/>
  <c r="AY13" i="3"/>
  <c r="AX13" i="3"/>
  <c r="AU13" i="3"/>
  <c r="AT13" i="3"/>
  <c r="AS13" i="3"/>
  <c r="AR13" i="3"/>
  <c r="AQ13" i="3"/>
  <c r="AP13" i="3"/>
  <c r="AO13" i="3"/>
  <c r="AN13" i="3"/>
  <c r="AK13" i="3"/>
  <c r="AJ13" i="3"/>
  <c r="AI13" i="3"/>
  <c r="AH13" i="3"/>
  <c r="AG13" i="3"/>
  <c r="AF13" i="3"/>
  <c r="AE13" i="3"/>
  <c r="AD13" i="3"/>
  <c r="AA13" i="3"/>
  <c r="Z13" i="3"/>
  <c r="Y13" i="3"/>
  <c r="X13" i="3"/>
  <c r="W13" i="3"/>
  <c r="V13" i="3"/>
  <c r="U13" i="3"/>
  <c r="T13" i="3"/>
  <c r="Q13" i="3"/>
  <c r="P13" i="3"/>
  <c r="O13" i="3"/>
  <c r="N13" i="3"/>
  <c r="K13" i="3"/>
  <c r="J13" i="3"/>
  <c r="I13" i="3"/>
  <c r="H13" i="3"/>
</calcChain>
</file>

<file path=xl/sharedStrings.xml><?xml version="1.0" encoding="utf-8"?>
<sst xmlns="http://schemas.openxmlformats.org/spreadsheetml/2006/main" count="243" uniqueCount="42">
  <si>
    <t>H19</t>
  </si>
  <si>
    <t>H28</t>
  </si>
  <si>
    <t>H29</t>
  </si>
  <si>
    <t>H30</t>
  </si>
  <si>
    <t>H31</t>
  </si>
  <si>
    <t>R3</t>
  </si>
  <si>
    <t>r=d/sqrt(d^2+4)</t>
  </si>
  <si>
    <t>d</t>
  </si>
  <si>
    <t>r</t>
  </si>
  <si>
    <t>r^2</t>
  </si>
  <si>
    <t>EL_Jpn</t>
  </si>
  <si>
    <t>EL_Math</t>
  </si>
  <si>
    <t>JH_Jpn</t>
  </si>
  <si>
    <t>JH_Math</t>
  </si>
  <si>
    <t>EL_Jpn_A</t>
  </si>
  <si>
    <t>EL_Jpn_B</t>
  </si>
  <si>
    <t>EL_Math_A</t>
  </si>
  <si>
    <t>EL_Math_B</t>
  </si>
  <si>
    <t>JH_Jpn_A</t>
  </si>
  <si>
    <t>JH_Jpn_B</t>
  </si>
  <si>
    <t>JH_Math_A</t>
  </si>
  <si>
    <t>JH_Math_B</t>
  </si>
  <si>
    <t>問題数</t>
  </si>
  <si>
    <t>ボトム平均正答数</t>
  </si>
  <si>
    <t>トップ-全国
平均値差</t>
  </si>
  <si>
    <t>トップ-全国
効果量d</t>
  </si>
  <si>
    <t>相関係数r</t>
  </si>
  <si>
    <t>ボトム-全国
平均値差</t>
  </si>
  <si>
    <t>ボトム-全国
効果量d</t>
  </si>
  <si>
    <t>抽出希望方式</t>
  </si>
  <si>
    <t>H20</t>
  </si>
  <si>
    <t>H21</t>
  </si>
  <si>
    <t>H22</t>
  </si>
  <si>
    <t>R4</t>
    <phoneticPr fontId="4"/>
  </si>
  <si>
    <t>トップ人数</t>
    <phoneticPr fontId="4"/>
  </si>
  <si>
    <t>トップ標準偏差</t>
    <phoneticPr fontId="4"/>
  </si>
  <si>
    <t>全国平均正答数</t>
    <phoneticPr fontId="4"/>
  </si>
  <si>
    <t>全国人数</t>
    <phoneticPr fontId="4"/>
  </si>
  <si>
    <t>ボトム標準偏差</t>
    <phoneticPr fontId="4"/>
  </si>
  <si>
    <t>ボトム人数</t>
    <phoneticPr fontId="4"/>
  </si>
  <si>
    <t>トップ平均正答数</t>
    <phoneticPr fontId="4"/>
  </si>
  <si>
    <t>全国標準偏差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</si>
</sst>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);[Red]\(0.00\)"/>
    <numFmt numFmtId="177" formatCode="0.00_ "/>
    <numFmt numFmtId="178" formatCode="0_);[Red]\(0\)"/>
    <numFmt numFmtId="179" formatCode="#,##0.0_);[Red]\(#,##0.0\)"/>
    <numFmt numFmtId="180" formatCode="#,##0_);[Red]\(#,##0\)"/>
    <numFmt numFmtId="181" formatCode="0.0_ "/>
  </numFmts>
  <fonts count="5" x14ac:knownFonts="1">
    <font>
      <sz val="12"/>
      <color theme="1"/>
      <name val="Calibri"/>
      <scheme val="minor"/>
    </font>
    <font>
      <sz val="12"/>
      <color theme="1"/>
      <name val="Calibri"/>
      <scheme val="minor"/>
    </font>
    <font>
      <sz val="12"/>
      <color theme="1"/>
      <name val="游ゴシック"/>
      <family val="3"/>
      <charset val="128"/>
    </font>
    <font>
      <sz val="11"/>
      <color rgb="FF000000"/>
      <name val="Inconsolata"/>
    </font>
    <font>
      <sz val="6"/>
      <name val="Calibri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9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176" fontId="2" fillId="3" borderId="2" xfId="0" applyNumberFormat="1" applyFont="1" applyFill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176" fontId="2" fillId="2" borderId="6" xfId="0" applyNumberFormat="1" applyFont="1" applyFill="1" applyBorder="1" applyAlignment="1">
      <alignment vertical="center"/>
    </xf>
    <xf numFmtId="176" fontId="3" fillId="6" borderId="4" xfId="0" applyNumberFormat="1" applyFont="1" applyFill="1" applyBorder="1" applyAlignment="1">
      <alignment vertical="center"/>
    </xf>
    <xf numFmtId="176" fontId="3" fillId="6" borderId="7" xfId="0" applyNumberFormat="1" applyFont="1" applyFill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3" fillId="5" borderId="4" xfId="0" applyNumberFormat="1" applyFont="1" applyFill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176" fontId="3" fillId="5" borderId="4" xfId="0" applyNumberFormat="1" applyFont="1" applyFill="1" applyBorder="1" applyAlignment="1">
      <alignment horizontal="left" vertical="center"/>
    </xf>
    <xf numFmtId="176" fontId="2" fillId="3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1000"/>
  <sheetViews>
    <sheetView tabSelected="1" workbookViewId="0">
      <selection activeCell="E21" sqref="E21"/>
    </sheetView>
  </sheetViews>
  <sheetFormatPr defaultColWidth="11.25" defaultRowHeight="15" customHeight="1" x14ac:dyDescent="0.35"/>
  <cols>
    <col min="1" max="1" width="15.9140625" customWidth="1"/>
    <col min="5" max="5" width="12.25" customWidth="1"/>
    <col min="6" max="6" width="3" customWidth="1"/>
    <col min="7" max="7" width="15.58203125" customWidth="1"/>
    <col min="8" max="11" width="10.9140625" customWidth="1"/>
    <col min="12" max="12" width="3" customWidth="1"/>
    <col min="13" max="13" width="15.6640625" customWidth="1"/>
    <col min="14" max="17" width="10.58203125" customWidth="1"/>
    <col min="18" max="18" width="3.33203125" customWidth="1"/>
    <col min="19" max="19" width="15.6640625" customWidth="1"/>
    <col min="20" max="27" width="11.08203125" customWidth="1"/>
    <col min="28" max="28" width="3.25" customWidth="1"/>
    <col min="29" max="29" width="15.5" customWidth="1"/>
    <col min="30" max="37" width="10.4140625" customWidth="1"/>
    <col min="38" max="38" width="3" customWidth="1"/>
    <col min="39" max="39" width="15.33203125" customWidth="1"/>
    <col min="40" max="47" width="10.83203125" customWidth="1"/>
    <col min="48" max="48" width="2.6640625" customWidth="1"/>
    <col min="49" max="49" width="16.1640625" customWidth="1"/>
    <col min="50" max="57" width="12.4140625" customWidth="1"/>
    <col min="58" max="58" width="4.9140625" customWidth="1"/>
    <col min="59" max="59" width="16.25" customWidth="1"/>
    <col min="60" max="67" width="11.1640625" customWidth="1"/>
    <col min="68" max="68" width="3.4140625" customWidth="1"/>
    <col min="69" max="69" width="16.4140625" customWidth="1"/>
    <col min="70" max="77" width="11.83203125" customWidth="1"/>
    <col min="78" max="78" width="4.33203125" customWidth="1"/>
    <col min="79" max="79" width="17.1640625" customWidth="1"/>
    <col min="80" max="87" width="10.58203125" customWidth="1"/>
  </cols>
  <sheetData>
    <row r="1" spans="1:87" ht="19.5" customHeight="1" x14ac:dyDescent="0.35">
      <c r="CA1" s="22" t="s">
        <v>29</v>
      </c>
    </row>
    <row r="2" spans="1:87" ht="19.5" customHeight="1" x14ac:dyDescent="0.35">
      <c r="A2" s="3" t="s">
        <v>33</v>
      </c>
      <c r="B2" s="4" t="s">
        <v>10</v>
      </c>
      <c r="C2" s="4" t="s">
        <v>11</v>
      </c>
      <c r="D2" s="4" t="s">
        <v>12</v>
      </c>
      <c r="E2" s="4" t="s">
        <v>13</v>
      </c>
      <c r="G2" s="3" t="s">
        <v>5</v>
      </c>
      <c r="H2" s="4" t="s">
        <v>10</v>
      </c>
      <c r="I2" s="4" t="s">
        <v>11</v>
      </c>
      <c r="J2" s="4" t="s">
        <v>12</v>
      </c>
      <c r="K2" s="4" t="s">
        <v>13</v>
      </c>
      <c r="M2" s="3" t="s">
        <v>4</v>
      </c>
      <c r="N2" s="4" t="s">
        <v>10</v>
      </c>
      <c r="O2" s="4" t="s">
        <v>11</v>
      </c>
      <c r="P2" s="4" t="s">
        <v>12</v>
      </c>
      <c r="Q2" s="4" t="s">
        <v>13</v>
      </c>
      <c r="S2" s="3" t="s">
        <v>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  <c r="Z2" s="4" t="s">
        <v>20</v>
      </c>
      <c r="AA2" s="4" t="s">
        <v>21</v>
      </c>
      <c r="AC2" s="3" t="s">
        <v>2</v>
      </c>
      <c r="AD2" s="4" t="s">
        <v>14</v>
      </c>
      <c r="AE2" s="4" t="s">
        <v>15</v>
      </c>
      <c r="AF2" s="4" t="s">
        <v>16</v>
      </c>
      <c r="AG2" s="4" t="s">
        <v>17</v>
      </c>
      <c r="AH2" s="4" t="s">
        <v>18</v>
      </c>
      <c r="AI2" s="4" t="s">
        <v>19</v>
      </c>
      <c r="AJ2" s="4" t="s">
        <v>20</v>
      </c>
      <c r="AK2" s="4" t="s">
        <v>21</v>
      </c>
      <c r="AM2" s="3" t="s">
        <v>1</v>
      </c>
      <c r="AN2" s="4" t="s">
        <v>14</v>
      </c>
      <c r="AO2" s="4" t="s">
        <v>15</v>
      </c>
      <c r="AP2" s="4" t="s">
        <v>16</v>
      </c>
      <c r="AQ2" s="4" t="s">
        <v>17</v>
      </c>
      <c r="AR2" s="4" t="s">
        <v>18</v>
      </c>
      <c r="AS2" s="4" t="s">
        <v>19</v>
      </c>
      <c r="AT2" s="4" t="s">
        <v>20</v>
      </c>
      <c r="AU2" s="4" t="s">
        <v>21</v>
      </c>
      <c r="AW2" s="3" t="s">
        <v>0</v>
      </c>
      <c r="AX2" s="4" t="s">
        <v>14</v>
      </c>
      <c r="AY2" s="4" t="s">
        <v>15</v>
      </c>
      <c r="AZ2" s="4" t="s">
        <v>16</v>
      </c>
      <c r="BA2" s="4" t="s">
        <v>17</v>
      </c>
      <c r="BB2" s="4" t="s">
        <v>18</v>
      </c>
      <c r="BC2" s="4" t="s">
        <v>19</v>
      </c>
      <c r="BD2" s="4" t="s">
        <v>20</v>
      </c>
      <c r="BE2" s="4" t="s">
        <v>21</v>
      </c>
      <c r="BG2" s="3" t="s">
        <v>30</v>
      </c>
      <c r="BH2" s="4" t="s">
        <v>14</v>
      </c>
      <c r="BI2" s="4" t="s">
        <v>15</v>
      </c>
      <c r="BJ2" s="4" t="s">
        <v>16</v>
      </c>
      <c r="BK2" s="4" t="s">
        <v>17</v>
      </c>
      <c r="BL2" s="4" t="s">
        <v>18</v>
      </c>
      <c r="BM2" s="4" t="s">
        <v>19</v>
      </c>
      <c r="BN2" s="4" t="s">
        <v>20</v>
      </c>
      <c r="BO2" s="4" t="s">
        <v>21</v>
      </c>
      <c r="BQ2" s="3" t="s">
        <v>31</v>
      </c>
      <c r="BR2" s="4" t="s">
        <v>14</v>
      </c>
      <c r="BS2" s="4" t="s">
        <v>15</v>
      </c>
      <c r="BT2" s="4" t="s">
        <v>16</v>
      </c>
      <c r="BU2" s="4" t="s">
        <v>17</v>
      </c>
      <c r="BV2" s="4" t="s">
        <v>18</v>
      </c>
      <c r="BW2" s="4" t="s">
        <v>19</v>
      </c>
      <c r="BX2" s="4" t="s">
        <v>20</v>
      </c>
      <c r="BY2" s="4" t="s">
        <v>21</v>
      </c>
      <c r="CA2" s="3" t="s">
        <v>32</v>
      </c>
      <c r="CB2" s="4" t="s">
        <v>14</v>
      </c>
      <c r="CC2" s="4" t="s">
        <v>15</v>
      </c>
      <c r="CD2" s="4" t="s">
        <v>16</v>
      </c>
      <c r="CE2" s="4" t="s">
        <v>17</v>
      </c>
      <c r="CF2" s="4" t="s">
        <v>18</v>
      </c>
      <c r="CG2" s="4" t="s">
        <v>19</v>
      </c>
      <c r="CH2" s="4" t="s">
        <v>20</v>
      </c>
      <c r="CI2" s="4" t="s">
        <v>21</v>
      </c>
    </row>
    <row r="3" spans="1:87" ht="19.5" customHeight="1" thickBot="1" x14ac:dyDescent="0.4">
      <c r="A3" s="5" t="s">
        <v>22</v>
      </c>
      <c r="B3" s="23">
        <v>14</v>
      </c>
      <c r="C3" s="23">
        <v>16</v>
      </c>
      <c r="D3" s="23">
        <v>14</v>
      </c>
      <c r="E3" s="23">
        <v>14</v>
      </c>
      <c r="G3" s="5" t="s">
        <v>22</v>
      </c>
      <c r="H3" s="6">
        <v>14</v>
      </c>
      <c r="I3" s="6">
        <v>16</v>
      </c>
      <c r="J3" s="6">
        <v>14</v>
      </c>
      <c r="K3" s="6">
        <v>16</v>
      </c>
      <c r="M3" s="5" t="s">
        <v>22</v>
      </c>
      <c r="N3" s="6">
        <v>14</v>
      </c>
      <c r="O3" s="6">
        <v>14</v>
      </c>
      <c r="P3" s="6">
        <v>10</v>
      </c>
      <c r="Q3" s="6">
        <v>16</v>
      </c>
      <c r="S3" s="5" t="s">
        <v>22</v>
      </c>
      <c r="T3" s="6">
        <v>12</v>
      </c>
      <c r="U3" s="6">
        <v>8</v>
      </c>
      <c r="V3" s="6">
        <v>14</v>
      </c>
      <c r="W3" s="6">
        <v>10</v>
      </c>
      <c r="X3" s="6">
        <v>32</v>
      </c>
      <c r="Y3" s="6">
        <v>9</v>
      </c>
      <c r="Z3" s="6">
        <v>36</v>
      </c>
      <c r="AA3" s="6">
        <v>14</v>
      </c>
      <c r="AC3" s="5" t="s">
        <v>22</v>
      </c>
      <c r="AD3" s="6">
        <v>15</v>
      </c>
      <c r="AE3" s="6">
        <v>9</v>
      </c>
      <c r="AF3" s="6">
        <v>15</v>
      </c>
      <c r="AG3" s="6">
        <v>11</v>
      </c>
      <c r="AH3" s="6">
        <v>32</v>
      </c>
      <c r="AI3" s="6">
        <v>9</v>
      </c>
      <c r="AJ3" s="6">
        <v>36</v>
      </c>
      <c r="AK3" s="6">
        <v>15</v>
      </c>
      <c r="AM3" s="5" t="s">
        <v>22</v>
      </c>
      <c r="AN3" s="6">
        <v>15</v>
      </c>
      <c r="AO3" s="6">
        <v>10</v>
      </c>
      <c r="AP3" s="6">
        <v>16</v>
      </c>
      <c r="AQ3" s="6">
        <v>13</v>
      </c>
      <c r="AR3" s="6">
        <v>33</v>
      </c>
      <c r="AS3" s="6">
        <v>9</v>
      </c>
      <c r="AT3" s="6">
        <v>36</v>
      </c>
      <c r="AU3" s="6">
        <v>15</v>
      </c>
      <c r="AW3" s="5" t="s">
        <v>22</v>
      </c>
      <c r="AX3" s="6">
        <v>18</v>
      </c>
      <c r="AY3" s="6">
        <v>10</v>
      </c>
      <c r="AZ3" s="6">
        <v>19</v>
      </c>
      <c r="BA3" s="6">
        <v>14</v>
      </c>
      <c r="BB3" s="6">
        <v>37</v>
      </c>
      <c r="BC3" s="6">
        <v>10</v>
      </c>
      <c r="BD3" s="6">
        <v>36</v>
      </c>
      <c r="BE3" s="6">
        <v>17</v>
      </c>
      <c r="BG3" s="5" t="s">
        <v>22</v>
      </c>
      <c r="BH3" s="23">
        <v>18</v>
      </c>
      <c r="BI3" s="23">
        <v>12</v>
      </c>
      <c r="BJ3" s="23">
        <v>19</v>
      </c>
      <c r="BK3" s="23">
        <v>13</v>
      </c>
      <c r="BL3" s="23">
        <v>34</v>
      </c>
      <c r="BM3" s="23">
        <v>10</v>
      </c>
      <c r="BN3" s="23">
        <v>36</v>
      </c>
      <c r="BO3" s="23">
        <v>15</v>
      </c>
      <c r="BQ3" s="5" t="s">
        <v>22</v>
      </c>
      <c r="BR3" s="23">
        <v>18</v>
      </c>
      <c r="BS3" s="23">
        <v>10</v>
      </c>
      <c r="BT3" s="23">
        <v>18</v>
      </c>
      <c r="BU3" s="23">
        <v>14</v>
      </c>
      <c r="BV3" s="23">
        <v>33</v>
      </c>
      <c r="BW3" s="23">
        <v>11</v>
      </c>
      <c r="BX3" s="23">
        <v>33</v>
      </c>
      <c r="BY3" s="23">
        <v>15</v>
      </c>
      <c r="CA3" s="5" t="s">
        <v>22</v>
      </c>
      <c r="CB3" s="23">
        <v>15</v>
      </c>
      <c r="CC3" s="23">
        <v>10</v>
      </c>
      <c r="CD3" s="23">
        <v>19</v>
      </c>
      <c r="CE3" s="23">
        <v>12</v>
      </c>
      <c r="CF3" s="23">
        <v>35</v>
      </c>
      <c r="CG3" s="23">
        <v>10</v>
      </c>
      <c r="CH3" s="23">
        <v>36</v>
      </c>
      <c r="CI3" s="23">
        <v>14</v>
      </c>
    </row>
    <row r="4" spans="1:87" ht="19.5" customHeight="1" thickTop="1" x14ac:dyDescent="0.35">
      <c r="A4" s="7" t="s">
        <v>40</v>
      </c>
      <c r="B4" s="24">
        <v>9.9</v>
      </c>
      <c r="C4" s="24">
        <v>11</v>
      </c>
      <c r="D4" s="25">
        <v>10.3</v>
      </c>
      <c r="E4" s="25">
        <v>8.1</v>
      </c>
      <c r="G4" s="7" t="s">
        <v>40</v>
      </c>
      <c r="H4" s="8">
        <v>10</v>
      </c>
      <c r="I4" s="8">
        <v>11.9</v>
      </c>
      <c r="J4" s="9">
        <v>9.6</v>
      </c>
      <c r="K4" s="9">
        <v>10.1</v>
      </c>
      <c r="M4" s="7" t="s">
        <v>40</v>
      </c>
      <c r="N4" s="8">
        <v>10.4</v>
      </c>
      <c r="O4" s="8">
        <v>10</v>
      </c>
      <c r="P4" s="9">
        <v>7.8</v>
      </c>
      <c r="Q4" s="9">
        <v>10.6</v>
      </c>
      <c r="S4" s="7" t="s">
        <v>40</v>
      </c>
      <c r="T4" s="8">
        <v>9.1999999999999993</v>
      </c>
      <c r="U4" s="8">
        <v>4.9000000000000004</v>
      </c>
      <c r="V4" s="8">
        <v>9.5</v>
      </c>
      <c r="W4" s="8">
        <v>5.9</v>
      </c>
      <c r="X4" s="9">
        <v>25.6</v>
      </c>
      <c r="Y4" s="9">
        <v>5.9</v>
      </c>
      <c r="Z4" s="9">
        <v>25.9</v>
      </c>
      <c r="AA4" s="9">
        <v>7.4</v>
      </c>
      <c r="AC4" s="7" t="s">
        <v>40</v>
      </c>
      <c r="AD4" s="8">
        <v>12</v>
      </c>
      <c r="AE4" s="8">
        <v>5.8</v>
      </c>
      <c r="AF4" s="8">
        <v>12.7</v>
      </c>
      <c r="AG4" s="8">
        <v>5.8</v>
      </c>
      <c r="AH4" s="9">
        <v>26.3</v>
      </c>
      <c r="AI4" s="9">
        <v>7</v>
      </c>
      <c r="AJ4" s="9">
        <v>26.2</v>
      </c>
      <c r="AK4" s="9">
        <v>8.1999999999999993</v>
      </c>
      <c r="AM4" s="7" t="s">
        <v>40</v>
      </c>
      <c r="AN4" s="8">
        <v>11.8</v>
      </c>
      <c r="AO4" s="8">
        <v>6.4</v>
      </c>
      <c r="AP4" s="8">
        <v>13.2</v>
      </c>
      <c r="AQ4" s="8">
        <v>7</v>
      </c>
      <c r="AR4" s="9">
        <v>26.1</v>
      </c>
      <c r="AS4" s="9">
        <v>6.5</v>
      </c>
      <c r="AT4" s="9">
        <v>25</v>
      </c>
      <c r="AU4" s="9">
        <v>7.6</v>
      </c>
      <c r="AW4" s="7" t="s">
        <v>40</v>
      </c>
      <c r="AX4" s="8">
        <v>15.5</v>
      </c>
      <c r="AY4" s="8">
        <v>6.9</v>
      </c>
      <c r="AZ4" s="8">
        <v>16.8</v>
      </c>
      <c r="BA4" s="8">
        <v>9.6</v>
      </c>
      <c r="BB4" s="9">
        <v>31.7</v>
      </c>
      <c r="BC4" s="9">
        <v>7.7</v>
      </c>
      <c r="BD4" s="9">
        <v>28.9</v>
      </c>
      <c r="BE4" s="9">
        <v>11.5</v>
      </c>
      <c r="BG4" s="7" t="s">
        <v>40</v>
      </c>
      <c r="BH4" s="24">
        <v>13.4</v>
      </c>
      <c r="BI4" s="24">
        <v>7.6</v>
      </c>
      <c r="BJ4" s="24">
        <v>15.3</v>
      </c>
      <c r="BK4" s="24">
        <v>7.7</v>
      </c>
      <c r="BL4" s="25">
        <v>26.7</v>
      </c>
      <c r="BM4" s="25">
        <v>6.7</v>
      </c>
      <c r="BN4" s="25">
        <v>26</v>
      </c>
      <c r="BO4" s="25">
        <v>8.8000000000000007</v>
      </c>
      <c r="BQ4" s="7" t="s">
        <v>40</v>
      </c>
      <c r="BR4" s="24">
        <v>13.6</v>
      </c>
      <c r="BS4" s="24">
        <v>6</v>
      </c>
      <c r="BT4" s="24">
        <v>15.5</v>
      </c>
      <c r="BU4" s="24">
        <v>8.9</v>
      </c>
      <c r="BV4" s="25">
        <v>27.1</v>
      </c>
      <c r="BW4" s="25">
        <v>9</v>
      </c>
      <c r="BX4" s="25">
        <v>23.3</v>
      </c>
      <c r="BY4" s="25">
        <v>9.8000000000000007</v>
      </c>
      <c r="CA4" s="7" t="s">
        <v>40</v>
      </c>
      <c r="CB4" s="24">
        <v>13.4</v>
      </c>
      <c r="CC4" s="24">
        <v>8.5</v>
      </c>
      <c r="CD4" s="24">
        <v>15.8</v>
      </c>
      <c r="CE4" s="24">
        <v>7.1</v>
      </c>
      <c r="CF4" s="25">
        <v>27.9</v>
      </c>
      <c r="CG4" s="25">
        <v>7.2</v>
      </c>
      <c r="CH4" s="25">
        <v>26</v>
      </c>
      <c r="CI4" s="25">
        <v>7.4</v>
      </c>
    </row>
    <row r="5" spans="1:87" ht="19.5" customHeight="1" x14ac:dyDescent="0.35">
      <c r="A5" s="10" t="s">
        <v>35</v>
      </c>
      <c r="B5" s="26">
        <v>2.9</v>
      </c>
      <c r="C5" s="26">
        <v>3.3</v>
      </c>
      <c r="D5" s="27">
        <v>2.8</v>
      </c>
      <c r="E5" s="27">
        <v>3.5</v>
      </c>
      <c r="G5" s="10" t="s">
        <v>35</v>
      </c>
      <c r="H5" s="11">
        <v>2.8</v>
      </c>
      <c r="I5" s="11">
        <v>3.1</v>
      </c>
      <c r="J5" s="12">
        <v>2.8</v>
      </c>
      <c r="K5" s="12">
        <v>3.6</v>
      </c>
      <c r="M5" s="10" t="s">
        <v>35</v>
      </c>
      <c r="N5" s="11">
        <v>2.9</v>
      </c>
      <c r="O5" s="11">
        <v>2.8</v>
      </c>
      <c r="P5" s="12">
        <v>2.1</v>
      </c>
      <c r="Q5" s="12">
        <v>4</v>
      </c>
      <c r="S5" s="10" t="s">
        <v>35</v>
      </c>
      <c r="T5" s="11">
        <v>2.4</v>
      </c>
      <c r="U5" s="11">
        <v>1.9</v>
      </c>
      <c r="V5" s="11">
        <v>3</v>
      </c>
      <c r="W5" s="11">
        <v>2.5</v>
      </c>
      <c r="X5" s="12">
        <v>4.4000000000000004</v>
      </c>
      <c r="Y5" s="12">
        <v>1.6</v>
      </c>
      <c r="Z5" s="12">
        <v>7.4</v>
      </c>
      <c r="AA5" s="12">
        <v>3.4</v>
      </c>
      <c r="AC5" s="10" t="s">
        <v>35</v>
      </c>
      <c r="AD5" s="11">
        <v>2.2999999999999998</v>
      </c>
      <c r="AE5" s="11">
        <v>2</v>
      </c>
      <c r="AF5" s="11">
        <v>2.6</v>
      </c>
      <c r="AG5" s="11">
        <v>2.6</v>
      </c>
      <c r="AH5" s="12">
        <v>4.7</v>
      </c>
      <c r="AI5" s="12">
        <v>1.9</v>
      </c>
      <c r="AJ5" s="12">
        <v>7.5</v>
      </c>
      <c r="AK5" s="12">
        <v>3.3</v>
      </c>
      <c r="AM5" s="10" t="s">
        <v>35</v>
      </c>
      <c r="AN5" s="11">
        <v>2.9</v>
      </c>
      <c r="AO5" s="11">
        <v>2.2999999999999998</v>
      </c>
      <c r="AP5" s="11">
        <v>2.9</v>
      </c>
      <c r="AQ5" s="11">
        <v>2.7</v>
      </c>
      <c r="AR5" s="12">
        <v>4.5</v>
      </c>
      <c r="AS5" s="12">
        <v>2</v>
      </c>
      <c r="AT5" s="12">
        <v>7.5</v>
      </c>
      <c r="AU5" s="12">
        <v>3.6</v>
      </c>
      <c r="AW5" s="10" t="s">
        <v>35</v>
      </c>
      <c r="AX5" s="11">
        <v>2.2999999999999998</v>
      </c>
      <c r="AY5" s="11">
        <v>2.2999999999999998</v>
      </c>
      <c r="AZ5" s="11">
        <v>2.7</v>
      </c>
      <c r="BA5" s="11">
        <v>2.7</v>
      </c>
      <c r="BB5" s="12">
        <v>4.9000000000000004</v>
      </c>
      <c r="BC5" s="12">
        <v>2.2000000000000002</v>
      </c>
      <c r="BD5" s="12">
        <v>7.1</v>
      </c>
      <c r="BE5" s="12">
        <v>4</v>
      </c>
      <c r="BG5" s="10" t="s">
        <v>35</v>
      </c>
      <c r="BH5" s="26">
        <v>3.4</v>
      </c>
      <c r="BI5" s="26">
        <v>2.9</v>
      </c>
      <c r="BJ5" s="26">
        <v>3</v>
      </c>
      <c r="BK5" s="26">
        <v>2.8</v>
      </c>
      <c r="BL5" s="27">
        <v>4.8</v>
      </c>
      <c r="BM5" s="27">
        <v>2.2999999999999998</v>
      </c>
      <c r="BN5" s="27">
        <v>7.9</v>
      </c>
      <c r="BO5" s="27">
        <v>3.5</v>
      </c>
      <c r="BQ5" s="10" t="s">
        <v>35</v>
      </c>
      <c r="BR5" s="26">
        <v>2.9</v>
      </c>
      <c r="BS5" s="26">
        <v>2</v>
      </c>
      <c r="BT5" s="26">
        <v>2.7</v>
      </c>
      <c r="BU5" s="26">
        <v>3.1</v>
      </c>
      <c r="BV5" s="27">
        <v>5.0999999999999996</v>
      </c>
      <c r="BW5" s="27">
        <v>2.2000000000000002</v>
      </c>
      <c r="BX5" s="27">
        <v>6.7</v>
      </c>
      <c r="BY5" s="27">
        <v>3.7</v>
      </c>
      <c r="CA5" s="10" t="s">
        <v>35</v>
      </c>
      <c r="CB5" s="26">
        <v>2.1</v>
      </c>
      <c r="CC5" s="26">
        <v>1.9</v>
      </c>
      <c r="CD5" s="26">
        <v>3.2</v>
      </c>
      <c r="CE5" s="26">
        <v>2.7</v>
      </c>
      <c r="CF5" s="27">
        <v>5.5</v>
      </c>
      <c r="CG5" s="27">
        <v>2.1</v>
      </c>
      <c r="CH5" s="27">
        <v>5.6</v>
      </c>
      <c r="CI5" s="27">
        <v>2.2000000000000002</v>
      </c>
    </row>
    <row r="6" spans="1:87" ht="19.5" customHeight="1" thickBot="1" x14ac:dyDescent="0.4">
      <c r="A6" s="13" t="s">
        <v>34</v>
      </c>
      <c r="B6" s="28">
        <v>5928</v>
      </c>
      <c r="C6" s="28">
        <v>8588</v>
      </c>
      <c r="D6" s="29">
        <v>8970</v>
      </c>
      <c r="E6" s="29">
        <v>8974</v>
      </c>
      <c r="G6" s="13" t="s">
        <v>34</v>
      </c>
      <c r="H6" s="14">
        <v>8986</v>
      </c>
      <c r="I6" s="14">
        <v>8989</v>
      </c>
      <c r="J6" s="15">
        <v>9031</v>
      </c>
      <c r="K6" s="15">
        <v>9037</v>
      </c>
      <c r="M6" s="13" t="s">
        <v>34</v>
      </c>
      <c r="N6" s="14">
        <v>6960</v>
      </c>
      <c r="O6" s="14">
        <v>9843</v>
      </c>
      <c r="P6" s="15">
        <v>7242</v>
      </c>
      <c r="Q6" s="15">
        <v>6564</v>
      </c>
      <c r="S6" s="13" t="s">
        <v>34</v>
      </c>
      <c r="T6" s="14">
        <v>7255</v>
      </c>
      <c r="U6" s="14">
        <v>7253</v>
      </c>
      <c r="V6" s="14">
        <v>9619</v>
      </c>
      <c r="W6" s="14">
        <v>9616</v>
      </c>
      <c r="X6" s="15">
        <v>7364</v>
      </c>
      <c r="Y6" s="15">
        <v>7365</v>
      </c>
      <c r="Z6" s="15">
        <v>6668</v>
      </c>
      <c r="AA6" s="15">
        <v>6666</v>
      </c>
      <c r="AC6" s="13" t="s">
        <v>34</v>
      </c>
      <c r="AD6" s="14">
        <v>7183</v>
      </c>
      <c r="AE6" s="14">
        <v>7182</v>
      </c>
      <c r="AF6" s="14">
        <v>9460</v>
      </c>
      <c r="AG6" s="14">
        <v>9451</v>
      </c>
      <c r="AH6" s="15">
        <v>7656</v>
      </c>
      <c r="AI6" s="15">
        <v>7656</v>
      </c>
      <c r="AJ6" s="15">
        <v>6938</v>
      </c>
      <c r="AK6" s="15">
        <v>6938</v>
      </c>
      <c r="AM6" s="13" t="s">
        <v>34</v>
      </c>
      <c r="AN6" s="14">
        <v>9674</v>
      </c>
      <c r="AO6" s="14">
        <v>7431</v>
      </c>
      <c r="AP6" s="14">
        <v>9675</v>
      </c>
      <c r="AQ6" s="14">
        <v>9665</v>
      </c>
      <c r="AR6" s="15">
        <v>7831</v>
      </c>
      <c r="AS6" s="15">
        <v>7828</v>
      </c>
      <c r="AT6" s="15">
        <v>7169</v>
      </c>
      <c r="AU6" s="15">
        <v>7167</v>
      </c>
      <c r="AW6" s="13" t="s">
        <v>34</v>
      </c>
      <c r="AX6" s="14">
        <v>9616</v>
      </c>
      <c r="AY6" s="14">
        <v>9615</v>
      </c>
      <c r="AZ6" s="14">
        <v>9616</v>
      </c>
      <c r="BA6" s="14">
        <v>9614</v>
      </c>
      <c r="BB6" s="15">
        <v>9438</v>
      </c>
      <c r="BC6" s="15">
        <v>9441</v>
      </c>
      <c r="BD6" s="15">
        <v>7754</v>
      </c>
      <c r="BE6" s="15">
        <v>7756</v>
      </c>
      <c r="BG6" s="13" t="s">
        <v>34</v>
      </c>
      <c r="BH6" s="28">
        <v>9496</v>
      </c>
      <c r="BI6" s="28">
        <v>9494</v>
      </c>
      <c r="BJ6" s="28">
        <v>9497</v>
      </c>
      <c r="BK6" s="28">
        <v>9494</v>
      </c>
      <c r="BL6" s="29">
        <v>9837</v>
      </c>
      <c r="BM6" s="29">
        <v>9835</v>
      </c>
      <c r="BN6" s="29">
        <v>7692</v>
      </c>
      <c r="BO6" s="29">
        <v>7691</v>
      </c>
      <c r="BQ6" s="13" t="s">
        <v>34</v>
      </c>
      <c r="BR6" s="28">
        <v>9200</v>
      </c>
      <c r="BS6" s="28">
        <v>9200</v>
      </c>
      <c r="BT6" s="28">
        <v>9200</v>
      </c>
      <c r="BU6" s="28">
        <v>9199</v>
      </c>
      <c r="BV6" s="29">
        <v>10076</v>
      </c>
      <c r="BW6" s="29">
        <v>10074</v>
      </c>
      <c r="BX6" s="29">
        <v>7847</v>
      </c>
      <c r="BY6" s="29">
        <v>7851</v>
      </c>
      <c r="CA6" s="13" t="s">
        <v>34</v>
      </c>
      <c r="CB6" s="28">
        <v>3724</v>
      </c>
      <c r="CC6" s="28">
        <v>3723</v>
      </c>
      <c r="CD6" s="28">
        <v>3724</v>
      </c>
      <c r="CE6" s="28">
        <v>3723</v>
      </c>
      <c r="CF6" s="29">
        <v>5063</v>
      </c>
      <c r="CG6" s="29">
        <v>5065</v>
      </c>
      <c r="CH6" s="29">
        <v>3848</v>
      </c>
      <c r="CI6" s="29">
        <v>3850</v>
      </c>
    </row>
    <row r="7" spans="1:87" ht="19.5" customHeight="1" thickTop="1" x14ac:dyDescent="0.35">
      <c r="A7" s="7" t="s">
        <v>36</v>
      </c>
      <c r="B7" s="45">
        <v>9.1999999999999993</v>
      </c>
      <c r="C7" s="24">
        <v>10.1</v>
      </c>
      <c r="D7" s="25">
        <v>9.6999999999999993</v>
      </c>
      <c r="E7" s="25">
        <v>7.2</v>
      </c>
      <c r="G7" s="7" t="s">
        <v>36</v>
      </c>
      <c r="H7" s="8">
        <v>9.1</v>
      </c>
      <c r="I7" s="8">
        <v>11.2</v>
      </c>
      <c r="J7" s="9">
        <v>9</v>
      </c>
      <c r="K7" s="9">
        <v>9.1</v>
      </c>
      <c r="M7" s="7" t="s">
        <v>36</v>
      </c>
      <c r="N7" s="8">
        <v>8.9</v>
      </c>
      <c r="O7" s="8">
        <v>9.3000000000000007</v>
      </c>
      <c r="P7" s="9">
        <v>7.3</v>
      </c>
      <c r="Q7" s="9">
        <v>9.6</v>
      </c>
      <c r="S7" s="7" t="s">
        <v>36</v>
      </c>
      <c r="T7" s="8">
        <v>8.5</v>
      </c>
      <c r="U7" s="8">
        <v>4.4000000000000004</v>
      </c>
      <c r="V7" s="8">
        <v>8.9</v>
      </c>
      <c r="W7" s="8">
        <v>5.0999999999999996</v>
      </c>
      <c r="X7" s="9">
        <v>24.3</v>
      </c>
      <c r="Y7" s="9">
        <v>5.5</v>
      </c>
      <c r="Z7" s="9">
        <v>23.8</v>
      </c>
      <c r="AA7" s="9">
        <v>6.6</v>
      </c>
      <c r="AC7" s="7" t="s">
        <v>36</v>
      </c>
      <c r="AD7" s="8">
        <v>11.2</v>
      </c>
      <c r="AE7" s="8">
        <v>5.2</v>
      </c>
      <c r="AF7" s="8">
        <v>11.8</v>
      </c>
      <c r="AG7" s="8">
        <v>5.0999999999999996</v>
      </c>
      <c r="AH7" s="9">
        <v>24.8</v>
      </c>
      <c r="AI7" s="9">
        <v>6.5</v>
      </c>
      <c r="AJ7" s="9">
        <v>23.3</v>
      </c>
      <c r="AK7" s="9">
        <v>7.2</v>
      </c>
      <c r="AM7" s="7" t="s">
        <v>36</v>
      </c>
      <c r="AN7" s="8">
        <v>10.9</v>
      </c>
      <c r="AO7" s="8">
        <v>5.8</v>
      </c>
      <c r="AP7" s="8">
        <v>12.4</v>
      </c>
      <c r="AQ7" s="8">
        <v>6.1</v>
      </c>
      <c r="AR7" s="9">
        <v>25</v>
      </c>
      <c r="AS7" s="9">
        <v>6</v>
      </c>
      <c r="AT7" s="9">
        <v>22.4</v>
      </c>
      <c r="AU7" s="9">
        <v>6.6</v>
      </c>
      <c r="AW7" s="7" t="s">
        <v>36</v>
      </c>
      <c r="AX7" s="8">
        <v>14.7</v>
      </c>
      <c r="AY7" s="8">
        <v>6.2</v>
      </c>
      <c r="AZ7" s="8">
        <v>15.6</v>
      </c>
      <c r="BA7" s="8">
        <v>8.9</v>
      </c>
      <c r="BB7" s="9">
        <v>30.2</v>
      </c>
      <c r="BC7" s="9">
        <v>7.2</v>
      </c>
      <c r="BD7" s="9">
        <v>25.9</v>
      </c>
      <c r="BE7" s="9">
        <v>10.3</v>
      </c>
      <c r="BG7" s="7" t="s">
        <v>36</v>
      </c>
      <c r="BH7" s="24">
        <v>11.8</v>
      </c>
      <c r="BI7" s="24">
        <v>6.1</v>
      </c>
      <c r="BJ7" s="24">
        <v>13.7</v>
      </c>
      <c r="BK7" s="24">
        <v>6.7</v>
      </c>
      <c r="BL7" s="25">
        <v>25</v>
      </c>
      <c r="BM7" s="25">
        <v>6.1</v>
      </c>
      <c r="BN7" s="25">
        <v>22.7</v>
      </c>
      <c r="BO7" s="25">
        <v>7.4</v>
      </c>
      <c r="BQ7" s="7" t="s">
        <v>36</v>
      </c>
      <c r="BR7" s="24">
        <v>12.6</v>
      </c>
      <c r="BS7" s="24">
        <v>5.0999999999999996</v>
      </c>
      <c r="BT7" s="24">
        <v>14.2</v>
      </c>
      <c r="BU7" s="24">
        <v>7.7</v>
      </c>
      <c r="BV7" s="25">
        <v>25.4</v>
      </c>
      <c r="BW7" s="25">
        <v>8.1999999999999993</v>
      </c>
      <c r="BX7" s="25">
        <v>20.7</v>
      </c>
      <c r="BY7" s="25">
        <v>8.5</v>
      </c>
      <c r="CA7" s="7" t="s">
        <v>36</v>
      </c>
      <c r="CB7" s="24">
        <v>12.5</v>
      </c>
      <c r="CC7" s="24">
        <v>7.8</v>
      </c>
      <c r="CD7" s="24">
        <v>14.1</v>
      </c>
      <c r="CE7" s="24">
        <v>5.9</v>
      </c>
      <c r="CF7" s="25">
        <v>26.6</v>
      </c>
      <c r="CG7" s="25">
        <v>6.7</v>
      </c>
      <c r="CH7" s="25">
        <v>23.8</v>
      </c>
      <c r="CI7" s="25">
        <v>6.3</v>
      </c>
    </row>
    <row r="8" spans="1:87" ht="19.5" customHeight="1" x14ac:dyDescent="0.35">
      <c r="A8" s="10" t="s">
        <v>41</v>
      </c>
      <c r="B8" s="26">
        <v>3.3</v>
      </c>
      <c r="C8" s="26">
        <v>3.6</v>
      </c>
      <c r="D8" s="27">
        <v>2.9</v>
      </c>
      <c r="E8" s="27">
        <v>3.6</v>
      </c>
      <c r="G8" s="10" t="s">
        <v>41</v>
      </c>
      <c r="H8" s="11">
        <v>3.1</v>
      </c>
      <c r="I8" s="11">
        <v>3.5</v>
      </c>
      <c r="J8" s="12">
        <v>2.8</v>
      </c>
      <c r="K8" s="12">
        <v>3.7</v>
      </c>
      <c r="M8" s="10" t="s">
        <v>41</v>
      </c>
      <c r="N8" s="11">
        <v>3.4</v>
      </c>
      <c r="O8" s="11">
        <v>3.1</v>
      </c>
      <c r="P8" s="12">
        <v>2.4</v>
      </c>
      <c r="Q8" s="12">
        <v>4.2</v>
      </c>
      <c r="S8" s="10" t="s">
        <v>41</v>
      </c>
      <c r="T8" s="11">
        <v>2.7</v>
      </c>
      <c r="U8" s="11">
        <v>1.9</v>
      </c>
      <c r="V8" s="11">
        <v>3.2</v>
      </c>
      <c r="W8" s="11">
        <v>2.7</v>
      </c>
      <c r="X8" s="12">
        <v>5.3</v>
      </c>
      <c r="Y8" s="12">
        <v>2</v>
      </c>
      <c r="Z8" s="12">
        <v>8.1</v>
      </c>
      <c r="AA8" s="12">
        <v>3.5</v>
      </c>
      <c r="AC8" s="10" t="s">
        <v>41</v>
      </c>
      <c r="AD8" s="11">
        <v>2.8</v>
      </c>
      <c r="AE8" s="11">
        <v>2.2000000000000002</v>
      </c>
      <c r="AF8" s="11">
        <v>3.1</v>
      </c>
      <c r="AG8" s="11">
        <v>2.6</v>
      </c>
      <c r="AH8" s="12">
        <v>5.7</v>
      </c>
      <c r="AI8" s="12">
        <v>2.2999999999999998</v>
      </c>
      <c r="AJ8" s="12">
        <v>8.5</v>
      </c>
      <c r="AK8" s="12">
        <v>3.3</v>
      </c>
      <c r="AM8" s="10" t="s">
        <v>41</v>
      </c>
      <c r="AN8" s="11">
        <v>3.1</v>
      </c>
      <c r="AO8" s="11">
        <v>2.4</v>
      </c>
      <c r="AP8" s="11">
        <v>3.4</v>
      </c>
      <c r="AQ8" s="11">
        <v>2.8</v>
      </c>
      <c r="AR8" s="12">
        <v>5.4</v>
      </c>
      <c r="AS8" s="12">
        <v>2.2999999999999998</v>
      </c>
      <c r="AT8" s="12">
        <v>8.3000000000000007</v>
      </c>
      <c r="AU8" s="12">
        <v>3.5</v>
      </c>
      <c r="AW8" s="10" t="s">
        <v>41</v>
      </c>
      <c r="AX8" s="11">
        <v>2.8</v>
      </c>
      <c r="AY8" s="11">
        <v>2.6</v>
      </c>
      <c r="AZ8" s="11">
        <v>3.4</v>
      </c>
      <c r="BA8" s="11">
        <v>3</v>
      </c>
      <c r="BB8" s="12">
        <v>5.5</v>
      </c>
      <c r="BC8" s="12">
        <v>2.4</v>
      </c>
      <c r="BD8" s="12">
        <v>8.6999999999999993</v>
      </c>
      <c r="BE8" s="12">
        <v>4.3</v>
      </c>
      <c r="BG8" s="10" t="s">
        <v>41</v>
      </c>
      <c r="BH8" s="26">
        <v>4</v>
      </c>
      <c r="BI8" s="26">
        <v>3.1</v>
      </c>
      <c r="BJ8" s="26">
        <v>3.7</v>
      </c>
      <c r="BK8" s="26">
        <v>3</v>
      </c>
      <c r="BL8" s="27">
        <v>5.8</v>
      </c>
      <c r="BM8" s="27">
        <v>2.5</v>
      </c>
      <c r="BN8" s="27">
        <v>9</v>
      </c>
      <c r="BO8" s="27">
        <v>3.7</v>
      </c>
      <c r="BQ8" s="10" t="s">
        <v>41</v>
      </c>
      <c r="BR8" s="26">
        <v>3.4</v>
      </c>
      <c r="BS8" s="26">
        <v>2.2999999999999998</v>
      </c>
      <c r="BT8" s="26">
        <v>3.4</v>
      </c>
      <c r="BU8" s="26">
        <v>3.3</v>
      </c>
      <c r="BV8" s="27">
        <v>6.1</v>
      </c>
      <c r="BW8" s="27">
        <v>2.7</v>
      </c>
      <c r="BX8" s="27">
        <v>7.6</v>
      </c>
      <c r="BY8" s="27">
        <v>3.9</v>
      </c>
      <c r="CA8" s="10" t="s">
        <v>41</v>
      </c>
      <c r="CB8" s="26">
        <v>2.8</v>
      </c>
      <c r="CC8" s="26">
        <v>2.4</v>
      </c>
      <c r="CD8" s="26">
        <v>4</v>
      </c>
      <c r="CE8" s="26">
        <v>2.7</v>
      </c>
      <c r="CF8" s="27">
        <v>6.4</v>
      </c>
      <c r="CG8" s="27">
        <v>2.4</v>
      </c>
      <c r="CH8" s="27">
        <v>6.4</v>
      </c>
      <c r="CI8" s="27">
        <v>2.4</v>
      </c>
    </row>
    <row r="9" spans="1:87" ht="19.5" customHeight="1" thickBot="1" x14ac:dyDescent="0.4">
      <c r="A9" s="13" t="s">
        <v>37</v>
      </c>
      <c r="B9" s="24">
        <v>965308</v>
      </c>
      <c r="C9" s="28">
        <v>965431</v>
      </c>
      <c r="D9" s="29">
        <v>891820</v>
      </c>
      <c r="E9" s="29">
        <v>891913</v>
      </c>
      <c r="G9" s="13" t="s">
        <v>37</v>
      </c>
      <c r="H9" s="14">
        <v>993975</v>
      </c>
      <c r="I9" s="14">
        <v>994101</v>
      </c>
      <c r="J9" s="15">
        <v>903157</v>
      </c>
      <c r="K9" s="15">
        <v>903253</v>
      </c>
      <c r="M9" s="13" t="s">
        <v>37</v>
      </c>
      <c r="N9" s="14">
        <v>1028203</v>
      </c>
      <c r="O9" s="14">
        <v>1028177</v>
      </c>
      <c r="P9" s="15">
        <v>938797</v>
      </c>
      <c r="Q9" s="15">
        <v>938887</v>
      </c>
      <c r="S9" s="13" t="s">
        <v>37</v>
      </c>
      <c r="T9" s="14">
        <v>1030025</v>
      </c>
      <c r="U9" s="14">
        <v>1029799</v>
      </c>
      <c r="V9" s="14">
        <v>1030013</v>
      </c>
      <c r="W9" s="14">
        <v>1029847</v>
      </c>
      <c r="X9" s="15">
        <v>966764</v>
      </c>
      <c r="Y9" s="15">
        <v>966786</v>
      </c>
      <c r="Z9" s="15">
        <v>966969</v>
      </c>
      <c r="AA9" s="15">
        <v>966908</v>
      </c>
      <c r="AC9" s="13" t="s">
        <v>37</v>
      </c>
      <c r="AD9" s="14">
        <v>999683</v>
      </c>
      <c r="AE9" s="14">
        <v>999498</v>
      </c>
      <c r="AF9" s="14">
        <v>999723</v>
      </c>
      <c r="AG9" s="14">
        <v>999451</v>
      </c>
      <c r="AH9" s="15">
        <v>982511</v>
      </c>
      <c r="AI9" s="15">
        <v>982619</v>
      </c>
      <c r="AJ9" s="15">
        <v>982811</v>
      </c>
      <c r="AK9" s="15">
        <v>982786</v>
      </c>
      <c r="AM9" s="13" t="s">
        <v>37</v>
      </c>
      <c r="AN9" s="14">
        <v>1021905</v>
      </c>
      <c r="AO9" s="14">
        <v>1021635</v>
      </c>
      <c r="AP9" s="14">
        <v>1021910</v>
      </c>
      <c r="AQ9" s="14">
        <v>1021637</v>
      </c>
      <c r="AR9" s="15">
        <v>996188</v>
      </c>
      <c r="AS9" s="15">
        <v>996365</v>
      </c>
      <c r="AT9" s="15">
        <v>996502</v>
      </c>
      <c r="AU9" s="15">
        <v>996578</v>
      </c>
      <c r="AW9" s="13" t="s">
        <v>37</v>
      </c>
      <c r="AX9" s="14">
        <v>1125575</v>
      </c>
      <c r="AY9" s="14">
        <v>1125422</v>
      </c>
      <c r="AZ9" s="14">
        <v>1125585</v>
      </c>
      <c r="BA9" s="14">
        <v>1125622</v>
      </c>
      <c r="BB9" s="15">
        <v>1022518</v>
      </c>
      <c r="BC9" s="15">
        <v>1023009</v>
      </c>
      <c r="BD9" s="15">
        <v>1023316</v>
      </c>
      <c r="BE9" s="15">
        <v>1023516</v>
      </c>
      <c r="BG9" s="13" t="s">
        <v>37</v>
      </c>
      <c r="BH9" s="28">
        <v>1147582</v>
      </c>
      <c r="BI9" s="28">
        <v>1147406</v>
      </c>
      <c r="BJ9" s="28">
        <v>1147633</v>
      </c>
      <c r="BK9" s="28">
        <v>1147475</v>
      </c>
      <c r="BL9" s="29">
        <v>1028550</v>
      </c>
      <c r="BM9" s="29">
        <v>1028841</v>
      </c>
      <c r="BN9" s="29">
        <v>1029014</v>
      </c>
      <c r="BO9" s="29">
        <v>1029104</v>
      </c>
      <c r="BQ9" s="13" t="s">
        <v>37</v>
      </c>
      <c r="BR9" s="28">
        <v>1137808</v>
      </c>
      <c r="BS9" s="28">
        <v>1137598</v>
      </c>
      <c r="BT9" s="28">
        <v>1137844</v>
      </c>
      <c r="BU9" s="28">
        <v>1137624</v>
      </c>
      <c r="BV9" s="29">
        <v>1033291</v>
      </c>
      <c r="BW9" s="29">
        <v>1033703</v>
      </c>
      <c r="BX9" s="29">
        <v>1033885</v>
      </c>
      <c r="BY9" s="29">
        <v>1033909</v>
      </c>
      <c r="CA9" s="13" t="s">
        <v>37</v>
      </c>
      <c r="CB9" s="28">
        <v>270544</v>
      </c>
      <c r="CC9" s="28">
        <v>270555</v>
      </c>
      <c r="CD9" s="28">
        <v>270544</v>
      </c>
      <c r="CE9" s="28">
        <v>270547</v>
      </c>
      <c r="CF9" s="29">
        <v>439002</v>
      </c>
      <c r="CG9" s="29">
        <v>439177</v>
      </c>
      <c r="CH9" s="29">
        <v>439324</v>
      </c>
      <c r="CI9" s="29">
        <v>439358</v>
      </c>
    </row>
    <row r="10" spans="1:87" ht="19.5" customHeight="1" thickTop="1" x14ac:dyDescent="0.35">
      <c r="A10" s="7" t="s">
        <v>23</v>
      </c>
      <c r="B10" s="24">
        <v>8.8000000000000007</v>
      </c>
      <c r="C10" s="24">
        <v>9.5</v>
      </c>
      <c r="D10" s="25">
        <v>9</v>
      </c>
      <c r="E10" s="25">
        <v>5.9</v>
      </c>
      <c r="G10" s="7" t="s">
        <v>23</v>
      </c>
      <c r="H10" s="8">
        <v>8.6</v>
      </c>
      <c r="I10" s="8">
        <v>10.8</v>
      </c>
      <c r="J10" s="9">
        <v>8.4</v>
      </c>
      <c r="K10" s="9">
        <v>8.1999999999999993</v>
      </c>
      <c r="M10" s="7" t="s">
        <v>23</v>
      </c>
      <c r="N10" s="8">
        <v>8.1999999999999993</v>
      </c>
      <c r="O10" s="8">
        <v>9</v>
      </c>
      <c r="P10" s="9">
        <v>6.8</v>
      </c>
      <c r="Q10" s="9">
        <v>8.4</v>
      </c>
      <c r="S10" s="7" t="s">
        <v>23</v>
      </c>
      <c r="T10" s="8">
        <v>8.1</v>
      </c>
      <c r="U10" s="8">
        <v>4.2</v>
      </c>
      <c r="V10" s="8">
        <v>8.5</v>
      </c>
      <c r="W10" s="8">
        <v>4.9000000000000004</v>
      </c>
      <c r="X10" s="9">
        <v>22.9</v>
      </c>
      <c r="Y10" s="9">
        <v>5.2</v>
      </c>
      <c r="Z10" s="9">
        <v>21.3</v>
      </c>
      <c r="AA10" s="9">
        <v>5.5</v>
      </c>
      <c r="AC10" s="7" t="s">
        <v>23</v>
      </c>
      <c r="AD10" s="8">
        <v>10.8</v>
      </c>
      <c r="AE10" s="8">
        <v>4.9000000000000004</v>
      </c>
      <c r="AF10" s="8">
        <v>11.4</v>
      </c>
      <c r="AG10" s="8">
        <v>4.7</v>
      </c>
      <c r="AH10" s="9">
        <v>23</v>
      </c>
      <c r="AI10" s="9">
        <v>6</v>
      </c>
      <c r="AJ10" s="9">
        <v>20.7</v>
      </c>
      <c r="AK10" s="9">
        <v>6.3</v>
      </c>
      <c r="AM10" s="7" t="s">
        <v>23</v>
      </c>
      <c r="AN10" s="8">
        <v>10.5</v>
      </c>
      <c r="AO10" s="8">
        <v>5.5</v>
      </c>
      <c r="AP10" s="8">
        <v>12</v>
      </c>
      <c r="AQ10" s="8">
        <v>5.8</v>
      </c>
      <c r="AR10" s="9">
        <v>23.5</v>
      </c>
      <c r="AS10" s="9">
        <v>5.7</v>
      </c>
      <c r="AT10" s="9">
        <v>19.5</v>
      </c>
      <c r="AU10" s="9">
        <v>5.6</v>
      </c>
      <c r="AW10" s="7" t="s">
        <v>23</v>
      </c>
      <c r="AX10" s="8">
        <v>13.8</v>
      </c>
      <c r="AY10" s="8">
        <v>5.3</v>
      </c>
      <c r="AZ10" s="8">
        <v>14.5</v>
      </c>
      <c r="BA10" s="8">
        <v>7.6</v>
      </c>
      <c r="BB10" s="9">
        <v>27.5</v>
      </c>
      <c r="BC10" s="9">
        <v>6.4</v>
      </c>
      <c r="BD10" s="9">
        <v>20.6</v>
      </c>
      <c r="BE10" s="9">
        <v>8.1</v>
      </c>
      <c r="BG10" s="7" t="s">
        <v>23</v>
      </c>
      <c r="BH10" s="24">
        <v>10.4</v>
      </c>
      <c r="BI10" s="24">
        <v>5.4</v>
      </c>
      <c r="BJ10" s="24">
        <v>12.6</v>
      </c>
      <c r="BK10" s="24">
        <v>5.9</v>
      </c>
      <c r="BL10" s="25">
        <v>23.1</v>
      </c>
      <c r="BM10" s="25">
        <v>5.4</v>
      </c>
      <c r="BN10" s="25">
        <v>17.899999999999999</v>
      </c>
      <c r="BO10" s="25">
        <v>5.7</v>
      </c>
      <c r="BQ10" s="7" t="s">
        <v>23</v>
      </c>
      <c r="BR10" s="24">
        <v>11.6</v>
      </c>
      <c r="BS10" s="24">
        <v>4.5999999999999996</v>
      </c>
      <c r="BT10" s="24">
        <v>13.3</v>
      </c>
      <c r="BU10" s="24">
        <v>6.9</v>
      </c>
      <c r="BV10" s="25">
        <v>22.9</v>
      </c>
      <c r="BW10" s="25">
        <v>7.5</v>
      </c>
      <c r="BX10" s="25">
        <v>17</v>
      </c>
      <c r="BY10" s="25">
        <v>6.8</v>
      </c>
      <c r="CA10" s="7" t="s">
        <v>23</v>
      </c>
      <c r="CB10" s="24">
        <v>12</v>
      </c>
      <c r="CC10" s="24">
        <v>7.4</v>
      </c>
      <c r="CD10" s="24">
        <v>13.1</v>
      </c>
      <c r="CE10" s="24">
        <v>5.3</v>
      </c>
      <c r="CF10" s="25">
        <v>23.7</v>
      </c>
      <c r="CG10" s="25">
        <v>5.8</v>
      </c>
      <c r="CH10" s="25">
        <v>18.399999999999999</v>
      </c>
      <c r="CI10" s="25">
        <v>4.2</v>
      </c>
    </row>
    <row r="11" spans="1:87" ht="19.5" customHeight="1" x14ac:dyDescent="0.35">
      <c r="A11" s="10" t="s">
        <v>38</v>
      </c>
      <c r="B11" s="26">
        <v>3.2</v>
      </c>
      <c r="C11" s="26">
        <v>3.7</v>
      </c>
      <c r="D11" s="27">
        <v>3.2</v>
      </c>
      <c r="E11" s="27">
        <v>3.5</v>
      </c>
      <c r="G11" s="10" t="s">
        <v>38</v>
      </c>
      <c r="H11" s="11">
        <v>3.3</v>
      </c>
      <c r="I11" s="11">
        <v>3.4</v>
      </c>
      <c r="J11" s="12">
        <v>3</v>
      </c>
      <c r="K11" s="12">
        <v>3.8</v>
      </c>
      <c r="M11" s="10" t="s">
        <v>38</v>
      </c>
      <c r="N11" s="11">
        <v>3.5</v>
      </c>
      <c r="O11" s="11">
        <v>3.1</v>
      </c>
      <c r="P11" s="12">
        <v>2.5</v>
      </c>
      <c r="Q11" s="12">
        <v>4.3</v>
      </c>
      <c r="S11" s="10" t="s">
        <v>38</v>
      </c>
      <c r="T11" s="11">
        <v>2.8</v>
      </c>
      <c r="U11" s="11">
        <v>1.9</v>
      </c>
      <c r="V11" s="11">
        <v>3.2</v>
      </c>
      <c r="W11" s="11">
        <v>2.6</v>
      </c>
      <c r="X11" s="12">
        <v>5.7</v>
      </c>
      <c r="Y11" s="12">
        <v>2.1</v>
      </c>
      <c r="Z11" s="12">
        <v>8.4</v>
      </c>
      <c r="AA11" s="12">
        <v>3.3</v>
      </c>
      <c r="AC11" s="10" t="s">
        <v>38</v>
      </c>
      <c r="AD11" s="11">
        <v>2.9</v>
      </c>
      <c r="AE11" s="11">
        <v>2.2000000000000002</v>
      </c>
      <c r="AF11" s="11">
        <v>3.2</v>
      </c>
      <c r="AG11" s="11">
        <v>2.5</v>
      </c>
      <c r="AH11" s="12">
        <v>6.1</v>
      </c>
      <c r="AI11" s="12">
        <v>2.4</v>
      </c>
      <c r="AJ11" s="12">
        <v>8.6999999999999993</v>
      </c>
      <c r="AK11" s="12">
        <v>3</v>
      </c>
      <c r="AM11" s="10" t="s">
        <v>38</v>
      </c>
      <c r="AN11" s="11">
        <v>3</v>
      </c>
      <c r="AO11" s="11">
        <v>2.5</v>
      </c>
      <c r="AP11" s="11">
        <v>3.5</v>
      </c>
      <c r="AQ11" s="11">
        <v>2.8</v>
      </c>
      <c r="AR11" s="12">
        <v>5.7</v>
      </c>
      <c r="AS11" s="12">
        <v>2.4</v>
      </c>
      <c r="AT11" s="12">
        <v>8.1999999999999993</v>
      </c>
      <c r="AU11" s="12">
        <v>3.2</v>
      </c>
      <c r="AW11" s="10" t="s">
        <v>38</v>
      </c>
      <c r="AX11" s="11">
        <v>3.1</v>
      </c>
      <c r="AY11" s="11">
        <v>2.7</v>
      </c>
      <c r="AZ11" s="11">
        <v>3.7</v>
      </c>
      <c r="BA11" s="11">
        <v>3</v>
      </c>
      <c r="BB11" s="12">
        <v>6.3</v>
      </c>
      <c r="BC11" s="12">
        <v>2.6</v>
      </c>
      <c r="BD11" s="12">
        <v>8.9</v>
      </c>
      <c r="BE11" s="12">
        <v>4.2</v>
      </c>
      <c r="BG11" s="10" t="s">
        <v>38</v>
      </c>
      <c r="BH11" s="26">
        <v>4.0999999999999996</v>
      </c>
      <c r="BI11" s="26">
        <v>3.2</v>
      </c>
      <c r="BJ11" s="26">
        <v>3.8</v>
      </c>
      <c r="BK11" s="26">
        <v>2.9</v>
      </c>
      <c r="BL11" s="27">
        <v>6.1</v>
      </c>
      <c r="BM11" s="27">
        <v>2.5</v>
      </c>
      <c r="BN11" s="27">
        <v>8.6999999999999993</v>
      </c>
      <c r="BO11" s="27">
        <v>3.3</v>
      </c>
      <c r="BQ11" s="10" t="s">
        <v>38</v>
      </c>
      <c r="BR11" s="26">
        <v>3.6</v>
      </c>
      <c r="BS11" s="26">
        <v>2.2999999999999998</v>
      </c>
      <c r="BT11" s="26">
        <v>3.6</v>
      </c>
      <c r="BU11" s="26">
        <v>3.4</v>
      </c>
      <c r="BV11" s="27">
        <v>6.6</v>
      </c>
      <c r="BW11" s="27">
        <v>2.9</v>
      </c>
      <c r="BX11" s="27">
        <v>7</v>
      </c>
      <c r="BY11" s="27">
        <v>3.6</v>
      </c>
      <c r="CA11" s="10" t="s">
        <v>38</v>
      </c>
      <c r="CB11" s="26">
        <v>3.1</v>
      </c>
      <c r="CC11" s="26">
        <v>2.6</v>
      </c>
      <c r="CD11" s="26">
        <v>4.0999999999999996</v>
      </c>
      <c r="CE11" s="26">
        <v>2.7</v>
      </c>
      <c r="CF11" s="27">
        <v>6.8</v>
      </c>
      <c r="CG11" s="27">
        <v>2.4</v>
      </c>
      <c r="CH11" s="27">
        <v>8.5</v>
      </c>
      <c r="CI11" s="27">
        <v>3.3</v>
      </c>
    </row>
    <row r="12" spans="1:87" ht="19.5" customHeight="1" thickBot="1" x14ac:dyDescent="0.4">
      <c r="A12" s="13" t="s">
        <v>39</v>
      </c>
      <c r="B12" s="28">
        <v>14451</v>
      </c>
      <c r="C12" s="28">
        <v>14452</v>
      </c>
      <c r="D12" s="29">
        <v>13208</v>
      </c>
      <c r="E12" s="29">
        <v>13210</v>
      </c>
      <c r="G12" s="13" t="s">
        <v>39</v>
      </c>
      <c r="H12" s="14">
        <v>10386</v>
      </c>
      <c r="I12" s="14">
        <v>5418</v>
      </c>
      <c r="J12" s="15">
        <v>13561</v>
      </c>
      <c r="K12" s="15">
        <v>13556</v>
      </c>
      <c r="M12" s="13" t="s">
        <v>39</v>
      </c>
      <c r="N12" s="14">
        <v>67141</v>
      </c>
      <c r="O12" s="14">
        <v>38837</v>
      </c>
      <c r="P12" s="15">
        <v>14044</v>
      </c>
      <c r="Q12" s="15">
        <v>14042</v>
      </c>
      <c r="S12" s="13" t="s">
        <v>39</v>
      </c>
      <c r="T12" s="14">
        <v>66893</v>
      </c>
      <c r="U12" s="14">
        <v>66885</v>
      </c>
      <c r="V12" s="14">
        <v>13198</v>
      </c>
      <c r="W12" s="14">
        <v>13204</v>
      </c>
      <c r="X12" s="15">
        <v>14063</v>
      </c>
      <c r="Y12" s="15">
        <v>12412</v>
      </c>
      <c r="Z12" s="15">
        <v>14064</v>
      </c>
      <c r="AA12" s="15">
        <v>14059</v>
      </c>
      <c r="AC12" s="13" t="s">
        <v>39</v>
      </c>
      <c r="AD12" s="14">
        <v>68770</v>
      </c>
      <c r="AE12" s="14">
        <v>68745</v>
      </c>
      <c r="AF12" s="14">
        <v>12756</v>
      </c>
      <c r="AG12" s="14">
        <v>5402</v>
      </c>
      <c r="AH12" s="15">
        <v>14418</v>
      </c>
      <c r="AI12" s="15">
        <v>14413</v>
      </c>
      <c r="AJ12" s="15">
        <v>14413</v>
      </c>
      <c r="AK12" s="15">
        <v>14411</v>
      </c>
      <c r="AM12" s="13" t="s">
        <v>39</v>
      </c>
      <c r="AN12" s="14">
        <v>7572</v>
      </c>
      <c r="AO12" s="14">
        <v>71895</v>
      </c>
      <c r="AP12" s="14">
        <v>40276</v>
      </c>
      <c r="AQ12" s="14">
        <v>40262</v>
      </c>
      <c r="AR12" s="15">
        <v>14731</v>
      </c>
      <c r="AS12" s="15">
        <v>70335</v>
      </c>
      <c r="AT12" s="15">
        <v>14733</v>
      </c>
      <c r="AU12" s="15">
        <v>14736</v>
      </c>
      <c r="AW12" s="13" t="s">
        <v>39</v>
      </c>
      <c r="AX12" s="14">
        <v>16093</v>
      </c>
      <c r="AY12" s="14">
        <v>16090</v>
      </c>
      <c r="AZ12" s="14">
        <v>16093</v>
      </c>
      <c r="BA12" s="14">
        <v>16087</v>
      </c>
      <c r="BB12" s="15">
        <v>15745</v>
      </c>
      <c r="BC12" s="15">
        <v>15737</v>
      </c>
      <c r="BD12" s="15">
        <v>15749</v>
      </c>
      <c r="BE12" s="15">
        <v>15749</v>
      </c>
      <c r="BG12" s="13" t="s">
        <v>39</v>
      </c>
      <c r="BH12" s="28">
        <v>16503</v>
      </c>
      <c r="BI12" s="28">
        <v>16502</v>
      </c>
      <c r="BJ12" s="28">
        <v>16503</v>
      </c>
      <c r="BK12" s="28">
        <v>16496</v>
      </c>
      <c r="BL12" s="29">
        <v>15521</v>
      </c>
      <c r="BM12" s="29">
        <v>15528</v>
      </c>
      <c r="BN12" s="29">
        <v>15519</v>
      </c>
      <c r="BO12" s="29">
        <v>15513</v>
      </c>
      <c r="BQ12" s="13" t="s">
        <v>39</v>
      </c>
      <c r="BR12" s="28">
        <v>15862</v>
      </c>
      <c r="BS12" s="28">
        <v>15858</v>
      </c>
      <c r="BT12" s="28">
        <v>45920</v>
      </c>
      <c r="BU12" s="28">
        <v>15856</v>
      </c>
      <c r="BV12" s="29">
        <v>15522</v>
      </c>
      <c r="BW12" s="29">
        <v>15523</v>
      </c>
      <c r="BX12" s="29">
        <v>15524</v>
      </c>
      <c r="BY12" s="29">
        <v>15528</v>
      </c>
      <c r="CA12" s="13" t="s">
        <v>39</v>
      </c>
      <c r="CB12" s="28">
        <v>6933</v>
      </c>
      <c r="CC12" s="28">
        <v>6931</v>
      </c>
      <c r="CD12" s="28">
        <v>6933</v>
      </c>
      <c r="CE12" s="28">
        <v>6030</v>
      </c>
      <c r="CF12" s="29">
        <v>7512</v>
      </c>
      <c r="CG12" s="29">
        <v>7512</v>
      </c>
      <c r="CH12" s="29">
        <v>7518</v>
      </c>
      <c r="CI12" s="29">
        <v>7506</v>
      </c>
    </row>
    <row r="13" spans="1:87" ht="36.75" customHeight="1" thickTop="1" x14ac:dyDescent="0.35">
      <c r="A13" s="7" t="s">
        <v>24</v>
      </c>
      <c r="B13" s="24">
        <v>0.7</v>
      </c>
      <c r="C13" s="24">
        <v>0.9</v>
      </c>
      <c r="D13" s="24">
        <v>0.6</v>
      </c>
      <c r="E13" s="24">
        <v>0.9</v>
      </c>
      <c r="G13" s="7" t="s">
        <v>24</v>
      </c>
      <c r="H13" s="8">
        <f t="shared" ref="H13:K13" si="0">H4-H7</f>
        <v>0.90000000000000036</v>
      </c>
      <c r="I13" s="8">
        <f t="shared" si="0"/>
        <v>0.70000000000000107</v>
      </c>
      <c r="J13" s="8">
        <f t="shared" si="0"/>
        <v>0.59999999999999964</v>
      </c>
      <c r="K13" s="8">
        <f t="shared" si="0"/>
        <v>1</v>
      </c>
      <c r="M13" s="7" t="s">
        <v>24</v>
      </c>
      <c r="N13" s="8">
        <f t="shared" ref="N13:Q13" si="1">N4-N7</f>
        <v>1.5</v>
      </c>
      <c r="O13" s="8">
        <f t="shared" si="1"/>
        <v>0.69999999999999929</v>
      </c>
      <c r="P13" s="8">
        <f t="shared" si="1"/>
        <v>0.5</v>
      </c>
      <c r="Q13" s="8">
        <f t="shared" si="1"/>
        <v>1</v>
      </c>
      <c r="S13" s="7" t="s">
        <v>24</v>
      </c>
      <c r="T13" s="8">
        <f t="shared" ref="T13:AA13" si="2">T4-T7</f>
        <v>0.69999999999999929</v>
      </c>
      <c r="U13" s="8">
        <f t="shared" si="2"/>
        <v>0.5</v>
      </c>
      <c r="V13" s="8">
        <f t="shared" si="2"/>
        <v>0.59999999999999964</v>
      </c>
      <c r="W13" s="8">
        <f t="shared" si="2"/>
        <v>0.80000000000000071</v>
      </c>
      <c r="X13" s="8">
        <f t="shared" si="2"/>
        <v>1.3000000000000007</v>
      </c>
      <c r="Y13" s="8">
        <f t="shared" si="2"/>
        <v>0.40000000000000036</v>
      </c>
      <c r="Z13" s="8">
        <f t="shared" si="2"/>
        <v>2.0999999999999979</v>
      </c>
      <c r="AA13" s="8">
        <f t="shared" si="2"/>
        <v>0.80000000000000071</v>
      </c>
      <c r="AC13" s="7" t="s">
        <v>24</v>
      </c>
      <c r="AD13" s="8">
        <f t="shared" ref="AD13:AK13" si="3">AD4-AD7</f>
        <v>0.80000000000000071</v>
      </c>
      <c r="AE13" s="8">
        <f t="shared" si="3"/>
        <v>0.59999999999999964</v>
      </c>
      <c r="AF13" s="8">
        <f t="shared" si="3"/>
        <v>0.89999999999999858</v>
      </c>
      <c r="AG13" s="8">
        <f t="shared" si="3"/>
        <v>0.70000000000000018</v>
      </c>
      <c r="AH13" s="8">
        <f t="shared" si="3"/>
        <v>1.5</v>
      </c>
      <c r="AI13" s="8">
        <f t="shared" si="3"/>
        <v>0.5</v>
      </c>
      <c r="AJ13" s="8">
        <f t="shared" si="3"/>
        <v>2.8999999999999986</v>
      </c>
      <c r="AK13" s="8">
        <f t="shared" si="3"/>
        <v>0.99999999999999911</v>
      </c>
      <c r="AM13" s="7" t="s">
        <v>24</v>
      </c>
      <c r="AN13" s="8">
        <f t="shared" ref="AN13:AU13" si="4">AN4-AN7</f>
        <v>0.90000000000000036</v>
      </c>
      <c r="AO13" s="8">
        <f t="shared" si="4"/>
        <v>0.60000000000000053</v>
      </c>
      <c r="AP13" s="8">
        <f t="shared" si="4"/>
        <v>0.79999999999999893</v>
      </c>
      <c r="AQ13" s="8">
        <f t="shared" si="4"/>
        <v>0.90000000000000036</v>
      </c>
      <c r="AR13" s="8">
        <f t="shared" si="4"/>
        <v>1.1000000000000014</v>
      </c>
      <c r="AS13" s="8">
        <f t="shared" si="4"/>
        <v>0.5</v>
      </c>
      <c r="AT13" s="8">
        <f t="shared" si="4"/>
        <v>2.6000000000000014</v>
      </c>
      <c r="AU13" s="8">
        <f t="shared" si="4"/>
        <v>1</v>
      </c>
      <c r="AW13" s="7" t="s">
        <v>24</v>
      </c>
      <c r="AX13" s="8">
        <f t="shared" ref="AX13:BE13" si="5">AX4-AX7</f>
        <v>0.80000000000000071</v>
      </c>
      <c r="AY13" s="8">
        <f t="shared" si="5"/>
        <v>0.70000000000000018</v>
      </c>
      <c r="AZ13" s="8">
        <f t="shared" si="5"/>
        <v>1.2000000000000011</v>
      </c>
      <c r="BA13" s="8">
        <f t="shared" si="5"/>
        <v>0.69999999999999929</v>
      </c>
      <c r="BB13" s="8">
        <f t="shared" si="5"/>
        <v>1.5</v>
      </c>
      <c r="BC13" s="8">
        <f t="shared" si="5"/>
        <v>0.5</v>
      </c>
      <c r="BD13" s="8">
        <f t="shared" si="5"/>
        <v>3</v>
      </c>
      <c r="BE13" s="8">
        <f t="shared" si="5"/>
        <v>1.1999999999999993</v>
      </c>
      <c r="BG13" s="7" t="s">
        <v>24</v>
      </c>
      <c r="BH13" s="24">
        <v>1.6</v>
      </c>
      <c r="BI13" s="24">
        <v>1.5</v>
      </c>
      <c r="BJ13" s="24">
        <v>1.6</v>
      </c>
      <c r="BK13" s="24">
        <v>1</v>
      </c>
      <c r="BL13" s="24">
        <v>1.7</v>
      </c>
      <c r="BM13" s="24">
        <v>0.6</v>
      </c>
      <c r="BN13" s="24">
        <v>3.3</v>
      </c>
      <c r="BO13" s="24">
        <v>1.4</v>
      </c>
      <c r="BQ13" s="7" t="s">
        <v>24</v>
      </c>
      <c r="BR13" s="24">
        <v>1</v>
      </c>
      <c r="BS13" s="24">
        <v>0.9</v>
      </c>
      <c r="BT13" s="24">
        <v>1.3</v>
      </c>
      <c r="BU13" s="24">
        <v>1.2</v>
      </c>
      <c r="BV13" s="24">
        <v>1.7</v>
      </c>
      <c r="BW13" s="24">
        <v>0.8</v>
      </c>
      <c r="BX13" s="24">
        <v>2.6</v>
      </c>
      <c r="BY13" s="24">
        <v>1.3</v>
      </c>
      <c r="CA13" s="7" t="s">
        <v>24</v>
      </c>
      <c r="CB13" s="24">
        <v>0.9</v>
      </c>
      <c r="CC13" s="24">
        <v>0.7</v>
      </c>
      <c r="CD13" s="24">
        <v>1.7</v>
      </c>
      <c r="CE13" s="24">
        <v>1.2</v>
      </c>
      <c r="CF13" s="24">
        <v>1.3</v>
      </c>
      <c r="CG13" s="24">
        <v>0.5</v>
      </c>
      <c r="CH13" s="24">
        <v>2.2000000000000002</v>
      </c>
      <c r="CI13" s="24">
        <v>1.1000000000000001</v>
      </c>
    </row>
    <row r="14" spans="1:87" ht="36.75" customHeight="1" x14ac:dyDescent="0.35">
      <c r="A14" s="16" t="s">
        <v>25</v>
      </c>
      <c r="B14" s="30">
        <v>0.21</v>
      </c>
      <c r="C14" s="30">
        <v>0.25</v>
      </c>
      <c r="D14" s="30">
        <v>0.21</v>
      </c>
      <c r="E14" s="30">
        <v>0.25</v>
      </c>
      <c r="G14" s="16" t="s">
        <v>25</v>
      </c>
      <c r="H14" s="17">
        <v>0.28999999999999998</v>
      </c>
      <c r="I14" s="17">
        <v>0.2</v>
      </c>
      <c r="J14" s="17">
        <v>0.21</v>
      </c>
      <c r="K14" s="17">
        <v>0.27</v>
      </c>
      <c r="M14" s="16" t="s">
        <v>25</v>
      </c>
      <c r="N14" s="17">
        <v>0.44</v>
      </c>
      <c r="O14" s="17">
        <v>0.23</v>
      </c>
      <c r="P14" s="17">
        <v>0.21</v>
      </c>
      <c r="Q14" s="17">
        <v>0.24</v>
      </c>
      <c r="S14" s="16" t="s">
        <v>25</v>
      </c>
      <c r="T14" s="17">
        <v>0.26</v>
      </c>
      <c r="U14" s="17">
        <v>0.26</v>
      </c>
      <c r="V14" s="17">
        <v>0.19</v>
      </c>
      <c r="W14" s="17">
        <v>0.3</v>
      </c>
      <c r="X14" s="17">
        <v>0.25</v>
      </c>
      <c r="Y14" s="17">
        <v>0.2</v>
      </c>
      <c r="Z14" s="17">
        <v>0.26</v>
      </c>
      <c r="AA14" s="17">
        <v>0.23</v>
      </c>
      <c r="AC14" s="16" t="s">
        <v>25</v>
      </c>
      <c r="AD14" s="17">
        <v>0.28999999999999998</v>
      </c>
      <c r="AE14" s="17">
        <v>0.27</v>
      </c>
      <c r="AF14" s="17">
        <v>0.28999999999999998</v>
      </c>
      <c r="AG14" s="17">
        <v>0.27</v>
      </c>
      <c r="AH14" s="17">
        <v>0.26</v>
      </c>
      <c r="AI14" s="17">
        <v>0.22</v>
      </c>
      <c r="AJ14" s="17">
        <v>0.34</v>
      </c>
      <c r="AK14" s="17">
        <v>0.3</v>
      </c>
      <c r="AM14" s="16" t="s">
        <v>25</v>
      </c>
      <c r="AN14" s="17">
        <v>0.28999999999999998</v>
      </c>
      <c r="AO14" s="17">
        <v>0.25</v>
      </c>
      <c r="AP14" s="17">
        <v>1.24</v>
      </c>
      <c r="AQ14" s="17">
        <v>0.32</v>
      </c>
      <c r="AR14" s="17">
        <v>0.2</v>
      </c>
      <c r="AS14" s="17">
        <v>0.22</v>
      </c>
      <c r="AT14" s="17">
        <v>0.31</v>
      </c>
      <c r="AU14" s="17">
        <v>0.28999999999999998</v>
      </c>
      <c r="AW14" s="16" t="s">
        <v>25</v>
      </c>
      <c r="AX14" s="17">
        <v>0.28999999999999998</v>
      </c>
      <c r="AY14" s="17">
        <v>0.27</v>
      </c>
      <c r="AZ14" s="17">
        <v>0.35</v>
      </c>
      <c r="BA14" s="17">
        <v>0.23</v>
      </c>
      <c r="BB14" s="17">
        <v>0.27</v>
      </c>
      <c r="BC14" s="17">
        <v>0.21</v>
      </c>
      <c r="BD14" s="17">
        <v>0.35</v>
      </c>
      <c r="BE14" s="17">
        <v>0.28000000000000003</v>
      </c>
      <c r="BG14" s="16" t="s">
        <v>25</v>
      </c>
      <c r="BH14" s="30">
        <v>0.4</v>
      </c>
      <c r="BI14" s="30">
        <v>0.48399999999999999</v>
      </c>
      <c r="BJ14" s="30">
        <v>0.43</v>
      </c>
      <c r="BK14" s="30">
        <v>0.33</v>
      </c>
      <c r="BL14" s="30">
        <v>0.28999999999999998</v>
      </c>
      <c r="BM14" s="30">
        <v>0.24</v>
      </c>
      <c r="BN14" s="30">
        <v>0.37</v>
      </c>
      <c r="BO14" s="30">
        <v>0.38</v>
      </c>
      <c r="BQ14" s="16" t="s">
        <v>25</v>
      </c>
      <c r="BR14" s="33">
        <v>0.29399999999999998</v>
      </c>
      <c r="BS14" s="33">
        <v>0.39200000000000002</v>
      </c>
      <c r="BT14" s="33">
        <v>0.38300000000000001</v>
      </c>
      <c r="BU14" s="33">
        <v>0.36399999999999999</v>
      </c>
      <c r="BV14" s="33">
        <v>0.27900000000000003</v>
      </c>
      <c r="BW14" s="33">
        <v>0.29699999999999999</v>
      </c>
      <c r="BX14" s="33">
        <v>0.34200000000000003</v>
      </c>
      <c r="BY14" s="33">
        <v>0.33</v>
      </c>
      <c r="CA14" s="16" t="s">
        <v>25</v>
      </c>
      <c r="CB14" s="33">
        <v>0.32200000000000001</v>
      </c>
      <c r="CC14" s="33">
        <v>0.29199999999999998</v>
      </c>
      <c r="CD14" s="33">
        <v>0.42599999999999999</v>
      </c>
      <c r="CE14" s="33">
        <v>0.44</v>
      </c>
      <c r="CF14" s="33">
        <v>0.20599999999999999</v>
      </c>
      <c r="CG14" s="33">
        <v>0.20899999999999999</v>
      </c>
      <c r="CH14" s="33">
        <v>0.34399999999999997</v>
      </c>
      <c r="CI14" s="33">
        <v>0.45900000000000002</v>
      </c>
    </row>
    <row r="15" spans="1:87" ht="24.75" customHeight="1" thickBot="1" x14ac:dyDescent="0.4">
      <c r="A15" s="18" t="s">
        <v>26</v>
      </c>
      <c r="B15" s="19">
        <v>0.1</v>
      </c>
      <c r="C15" s="19">
        <v>0.12</v>
      </c>
      <c r="D15" s="19">
        <v>0.1</v>
      </c>
      <c r="E15" s="19">
        <v>0.12</v>
      </c>
      <c r="G15" s="18" t="s">
        <v>26</v>
      </c>
      <c r="H15" s="19">
        <f t="shared" ref="H15:K15" si="6">H14/SQRT(H14^2+4)</f>
        <v>0.14349931046699432</v>
      </c>
      <c r="I15" s="19">
        <f t="shared" si="6"/>
        <v>9.9503719020998929E-2</v>
      </c>
      <c r="J15" s="19">
        <f t="shared" si="6"/>
        <v>0.10442593000399553</v>
      </c>
      <c r="K15" s="19">
        <f t="shared" si="6"/>
        <v>0.13378637625248027</v>
      </c>
      <c r="M15" s="18" t="s">
        <v>26</v>
      </c>
      <c r="N15" s="19">
        <f t="shared" ref="N15:Q15" si="7">N14/SQRT(N14^2+4)</f>
        <v>0.21486178267511977</v>
      </c>
      <c r="O15" s="19">
        <f t="shared" si="7"/>
        <v>0.11424702291443903</v>
      </c>
      <c r="P15" s="19">
        <f t="shared" si="7"/>
        <v>0.10442593000399553</v>
      </c>
      <c r="Q15" s="19">
        <f t="shared" si="7"/>
        <v>0.11914522061843064</v>
      </c>
      <c r="S15" s="18" t="s">
        <v>26</v>
      </c>
      <c r="T15" s="19">
        <f t="shared" ref="T15:AA15" si="8">T14/SQRT(T14^2+4)</f>
        <v>0.12891523025462093</v>
      </c>
      <c r="U15" s="19">
        <f t="shared" si="8"/>
        <v>0.12891523025462093</v>
      </c>
      <c r="V15" s="19">
        <f t="shared" si="8"/>
        <v>9.4574192526420658E-2</v>
      </c>
      <c r="W15" s="19">
        <f t="shared" si="8"/>
        <v>0.14834045293024462</v>
      </c>
      <c r="X15" s="19">
        <f t="shared" si="8"/>
        <v>0.12403473458920847</v>
      </c>
      <c r="Y15" s="19">
        <f t="shared" si="8"/>
        <v>9.9503719020998929E-2</v>
      </c>
      <c r="Z15" s="19">
        <f t="shared" si="8"/>
        <v>0.12891523025462093</v>
      </c>
      <c r="AA15" s="19">
        <f t="shared" si="8"/>
        <v>0.11424702291443903</v>
      </c>
      <c r="AC15" s="18" t="s">
        <v>26</v>
      </c>
      <c r="AD15" s="19">
        <f t="shared" ref="AD15:AK15" si="9">AD14/SQRT(AD14^2+4)</f>
        <v>0.14349931046699432</v>
      </c>
      <c r="AE15" s="19">
        <f t="shared" si="9"/>
        <v>0.13378637625248027</v>
      </c>
      <c r="AF15" s="19">
        <f t="shared" si="9"/>
        <v>0.14349931046699432</v>
      </c>
      <c r="AG15" s="19">
        <f t="shared" si="9"/>
        <v>0.13378637625248027</v>
      </c>
      <c r="AH15" s="19">
        <f t="shared" si="9"/>
        <v>0.12891523025462093</v>
      </c>
      <c r="AI15" s="19">
        <f t="shared" si="9"/>
        <v>0.1093404791528976</v>
      </c>
      <c r="AJ15" s="19">
        <f t="shared" si="9"/>
        <v>0.16759549393386897</v>
      </c>
      <c r="AK15" s="19">
        <f t="shared" si="9"/>
        <v>0.14834045293024462</v>
      </c>
      <c r="AM15" s="18" t="s">
        <v>26</v>
      </c>
      <c r="AN15" s="19">
        <f t="shared" ref="AN15:AU15" si="10">AN14/SQRT(AN14^2+4)</f>
        <v>0.14349931046699432</v>
      </c>
      <c r="AO15" s="19">
        <f t="shared" si="10"/>
        <v>0.12403473458920847</v>
      </c>
      <c r="AP15" s="19">
        <f t="shared" si="10"/>
        <v>0.5269396688616752</v>
      </c>
      <c r="AQ15" s="19">
        <f t="shared" si="10"/>
        <v>0.15799050110667284</v>
      </c>
      <c r="AR15" s="19">
        <f t="shared" si="10"/>
        <v>9.9503719020998929E-2</v>
      </c>
      <c r="AS15" s="19">
        <f t="shared" si="10"/>
        <v>0.1093404791528976</v>
      </c>
      <c r="AT15" s="19">
        <f t="shared" si="10"/>
        <v>0.15317095441319076</v>
      </c>
      <c r="AU15" s="19">
        <f t="shared" si="10"/>
        <v>0.14349931046699432</v>
      </c>
      <c r="AW15" s="18" t="s">
        <v>26</v>
      </c>
      <c r="AX15" s="19">
        <f t="shared" ref="AX15:BE15" si="11">AX14/SQRT(AX14^2+4)</f>
        <v>0.14349931046699432</v>
      </c>
      <c r="AY15" s="19">
        <f t="shared" si="11"/>
        <v>0.13378637625248027</v>
      </c>
      <c r="AZ15" s="19">
        <f t="shared" si="11"/>
        <v>0.17238033175224821</v>
      </c>
      <c r="BA15" s="19">
        <f t="shared" si="11"/>
        <v>0.11424702291443903</v>
      </c>
      <c r="BB15" s="19">
        <f t="shared" si="11"/>
        <v>0.13378637625248027</v>
      </c>
      <c r="BC15" s="19">
        <f t="shared" si="11"/>
        <v>0.10442593000399553</v>
      </c>
      <c r="BD15" s="19">
        <f t="shared" si="11"/>
        <v>0.17238033175224821</v>
      </c>
      <c r="BE15" s="19">
        <f t="shared" si="11"/>
        <v>0.13864784453440623</v>
      </c>
      <c r="BG15" s="18" t="s">
        <v>26</v>
      </c>
      <c r="BH15" s="19">
        <f t="shared" ref="BH15:BO15" si="12">BH14/SQRT(BH14^2+4)</f>
        <v>0.19611613513818402</v>
      </c>
      <c r="BI15" s="19">
        <f t="shared" si="12"/>
        <v>0.2352105545522446</v>
      </c>
      <c r="BJ15" s="19">
        <f t="shared" si="12"/>
        <v>0.21019670952302208</v>
      </c>
      <c r="BK15" s="19">
        <f t="shared" si="12"/>
        <v>0.16279878299320225</v>
      </c>
      <c r="BL15" s="19">
        <f t="shared" si="12"/>
        <v>0.14349931046699432</v>
      </c>
      <c r="BM15" s="19">
        <f t="shared" si="12"/>
        <v>0.11914522061843064</v>
      </c>
      <c r="BN15" s="19">
        <f t="shared" si="12"/>
        <v>0.18191319961098118</v>
      </c>
      <c r="BO15" s="19">
        <f t="shared" si="12"/>
        <v>0.18666064582327019</v>
      </c>
      <c r="BQ15" s="32" t="s">
        <v>26</v>
      </c>
      <c r="BR15" s="34">
        <f t="shared" ref="BR15:BY15" si="13">BR14/SQRT(BR14^2+4)</f>
        <v>0.14543702413108237</v>
      </c>
      <c r="BS15" s="34">
        <f t="shared" si="13"/>
        <v>0.19234034281970569</v>
      </c>
      <c r="BT15" s="34">
        <f t="shared" si="13"/>
        <v>0.18808234964330581</v>
      </c>
      <c r="BU15" s="34">
        <f t="shared" si="13"/>
        <v>0.1790585909901008</v>
      </c>
      <c r="BV15" s="34">
        <f t="shared" si="13"/>
        <v>0.13816214248269937</v>
      </c>
      <c r="BW15" s="34">
        <f t="shared" si="13"/>
        <v>0.14688921311822251</v>
      </c>
      <c r="BX15" s="35">
        <f t="shared" si="13"/>
        <v>0.16855342094631245</v>
      </c>
      <c r="BY15" s="38">
        <f t="shared" si="13"/>
        <v>0.16279878299320225</v>
      </c>
      <c r="CA15" s="32" t="s">
        <v>26</v>
      </c>
      <c r="CB15" s="43">
        <f t="shared" ref="CB15:CI15" si="14">CB14/SQRT(CB14^2+4)</f>
        <v>0.15895306852137217</v>
      </c>
      <c r="CC15" s="43">
        <f t="shared" si="14"/>
        <v>0.14446837505010873</v>
      </c>
      <c r="CD15" s="43">
        <f t="shared" si="14"/>
        <v>0.20832663303965676</v>
      </c>
      <c r="CE15" s="43">
        <f t="shared" si="14"/>
        <v>0.21486178267511977</v>
      </c>
      <c r="CF15" s="43">
        <f t="shared" si="14"/>
        <v>0.10245794569762054</v>
      </c>
      <c r="CG15" s="43">
        <f t="shared" si="14"/>
        <v>0.10393404799523397</v>
      </c>
      <c r="CH15" s="43">
        <f t="shared" si="14"/>
        <v>0.16951087062276915</v>
      </c>
      <c r="CI15" s="43">
        <f t="shared" si="14"/>
        <v>0.22368482144053806</v>
      </c>
    </row>
    <row r="16" spans="1:87" ht="37.5" customHeight="1" thickTop="1" x14ac:dyDescent="0.35">
      <c r="A16" s="7" t="s">
        <v>27</v>
      </c>
      <c r="B16" s="31">
        <v>0.4</v>
      </c>
      <c r="C16" s="31">
        <v>0.6</v>
      </c>
      <c r="D16" s="31">
        <v>0.7</v>
      </c>
      <c r="E16" s="31">
        <v>1.3</v>
      </c>
      <c r="G16" s="7" t="s">
        <v>27</v>
      </c>
      <c r="H16" s="20">
        <f t="shared" ref="H16:K16" si="15">H10-H7</f>
        <v>-0.5</v>
      </c>
      <c r="I16" s="20">
        <f t="shared" si="15"/>
        <v>-0.39999999999999858</v>
      </c>
      <c r="J16" s="20">
        <f t="shared" si="15"/>
        <v>-0.59999999999999964</v>
      </c>
      <c r="K16" s="20">
        <f t="shared" si="15"/>
        <v>-0.90000000000000036</v>
      </c>
      <c r="M16" s="7" t="s">
        <v>27</v>
      </c>
      <c r="N16" s="20">
        <f t="shared" ref="N16:Q16" si="16">N10-N7</f>
        <v>-0.70000000000000107</v>
      </c>
      <c r="O16" s="20">
        <f t="shared" si="16"/>
        <v>-0.30000000000000071</v>
      </c>
      <c r="P16" s="20">
        <f t="shared" si="16"/>
        <v>-0.5</v>
      </c>
      <c r="Q16" s="20">
        <f t="shared" si="16"/>
        <v>-1.1999999999999993</v>
      </c>
      <c r="S16" s="7" t="s">
        <v>27</v>
      </c>
      <c r="T16" s="20">
        <f t="shared" ref="T16:AA16" si="17">T10-T7</f>
        <v>-0.40000000000000036</v>
      </c>
      <c r="U16" s="20">
        <f t="shared" si="17"/>
        <v>-0.20000000000000018</v>
      </c>
      <c r="V16" s="20">
        <f t="shared" si="17"/>
        <v>-0.40000000000000036</v>
      </c>
      <c r="W16" s="20">
        <f t="shared" si="17"/>
        <v>-0.19999999999999929</v>
      </c>
      <c r="X16" s="20">
        <f t="shared" si="17"/>
        <v>-1.4000000000000021</v>
      </c>
      <c r="Y16" s="20">
        <f t="shared" si="17"/>
        <v>-0.29999999999999982</v>
      </c>
      <c r="Z16" s="20">
        <f t="shared" si="17"/>
        <v>-2.5</v>
      </c>
      <c r="AA16" s="20">
        <f t="shared" si="17"/>
        <v>-1.0999999999999996</v>
      </c>
      <c r="AC16" s="7" t="s">
        <v>27</v>
      </c>
      <c r="AD16" s="20">
        <f t="shared" ref="AD16:AK16" si="18">AD10-AD7</f>
        <v>-0.39999999999999858</v>
      </c>
      <c r="AE16" s="20">
        <f t="shared" si="18"/>
        <v>-0.29999999999999982</v>
      </c>
      <c r="AF16" s="20">
        <f t="shared" si="18"/>
        <v>-0.40000000000000036</v>
      </c>
      <c r="AG16" s="20">
        <f t="shared" si="18"/>
        <v>-0.39999999999999947</v>
      </c>
      <c r="AH16" s="20">
        <f t="shared" si="18"/>
        <v>-1.8000000000000007</v>
      </c>
      <c r="AI16" s="20">
        <f t="shared" si="18"/>
        <v>-0.5</v>
      </c>
      <c r="AJ16" s="20">
        <f t="shared" si="18"/>
        <v>-2.6000000000000014</v>
      </c>
      <c r="AK16" s="20">
        <f t="shared" si="18"/>
        <v>-0.90000000000000036</v>
      </c>
      <c r="AM16" s="7" t="s">
        <v>27</v>
      </c>
      <c r="AN16" s="20">
        <f t="shared" ref="AN16:AU16" si="19">AN10-AN7</f>
        <v>-0.40000000000000036</v>
      </c>
      <c r="AO16" s="20">
        <f t="shared" si="19"/>
        <v>-0.29999999999999982</v>
      </c>
      <c r="AP16" s="20">
        <f t="shared" si="19"/>
        <v>-0.40000000000000036</v>
      </c>
      <c r="AQ16" s="20">
        <f t="shared" si="19"/>
        <v>-0.29999999999999982</v>
      </c>
      <c r="AR16" s="20">
        <f t="shared" si="19"/>
        <v>-1.5</v>
      </c>
      <c r="AS16" s="20">
        <f t="shared" si="19"/>
        <v>-0.29999999999999982</v>
      </c>
      <c r="AT16" s="20">
        <f t="shared" si="19"/>
        <v>-2.8999999999999986</v>
      </c>
      <c r="AU16" s="20">
        <f t="shared" si="19"/>
        <v>-1</v>
      </c>
      <c r="AW16" s="7" t="s">
        <v>27</v>
      </c>
      <c r="AX16" s="20">
        <f t="shared" ref="AX16:BE16" si="20">AX10-AX7</f>
        <v>-0.89999999999999858</v>
      </c>
      <c r="AY16" s="20">
        <f t="shared" si="20"/>
        <v>-0.90000000000000036</v>
      </c>
      <c r="AZ16" s="20">
        <f t="shared" si="20"/>
        <v>-1.0999999999999996</v>
      </c>
      <c r="BA16" s="20">
        <f t="shared" si="20"/>
        <v>-1.3000000000000007</v>
      </c>
      <c r="BB16" s="20">
        <f t="shared" si="20"/>
        <v>-2.6999999999999993</v>
      </c>
      <c r="BC16" s="20">
        <f t="shared" si="20"/>
        <v>-0.79999999999999982</v>
      </c>
      <c r="BD16" s="20">
        <f t="shared" si="20"/>
        <v>-5.2999999999999972</v>
      </c>
      <c r="BE16" s="20">
        <f t="shared" si="20"/>
        <v>-2.2000000000000011</v>
      </c>
      <c r="BG16" s="7" t="s">
        <v>27</v>
      </c>
      <c r="BH16" s="31">
        <v>-1.4</v>
      </c>
      <c r="BI16" s="31">
        <v>-0.7</v>
      </c>
      <c r="BJ16" s="31">
        <v>-1.1000000000000001</v>
      </c>
      <c r="BK16" s="31">
        <v>-0.8</v>
      </c>
      <c r="BL16" s="31">
        <v>-1.9</v>
      </c>
      <c r="BM16" s="31">
        <v>-0.7</v>
      </c>
      <c r="BN16" s="31">
        <v>-4.8</v>
      </c>
      <c r="BO16" s="31">
        <v>-1.7</v>
      </c>
      <c r="BQ16" s="7" t="s">
        <v>27</v>
      </c>
      <c r="BR16" s="31">
        <v>-1</v>
      </c>
      <c r="BS16" s="31">
        <v>-0.5</v>
      </c>
      <c r="BT16" s="31">
        <v>-0.9</v>
      </c>
      <c r="BU16" s="31">
        <v>-0.8</v>
      </c>
      <c r="BV16" s="31">
        <v>-2.5</v>
      </c>
      <c r="BW16" s="31">
        <v>-0.7</v>
      </c>
      <c r="BX16" s="36">
        <v>-3.7</v>
      </c>
      <c r="BY16" s="39">
        <v>-1.7</v>
      </c>
      <c r="CA16" s="41" t="s">
        <v>27</v>
      </c>
      <c r="CB16" s="39">
        <v>-0.5</v>
      </c>
      <c r="CC16" s="39">
        <v>-0.4</v>
      </c>
      <c r="CD16" s="39">
        <v>-1</v>
      </c>
      <c r="CE16" s="39">
        <v>-0.6</v>
      </c>
      <c r="CF16" s="39">
        <v>-2.9</v>
      </c>
      <c r="CG16" s="39">
        <v>-0.9</v>
      </c>
      <c r="CH16" s="39">
        <v>-5.4</v>
      </c>
      <c r="CI16" s="39">
        <v>-2.1</v>
      </c>
    </row>
    <row r="17" spans="1:87" ht="37.5" customHeight="1" x14ac:dyDescent="0.35">
      <c r="A17" s="16" t="s">
        <v>28</v>
      </c>
      <c r="B17" s="30">
        <v>0.12</v>
      </c>
      <c r="C17" s="30">
        <v>0.17</v>
      </c>
      <c r="D17" s="30">
        <v>0.24</v>
      </c>
      <c r="E17" s="30">
        <v>0.36</v>
      </c>
      <c r="G17" s="16" t="s">
        <v>28</v>
      </c>
      <c r="H17" s="17">
        <v>0.16</v>
      </c>
      <c r="I17" s="17">
        <v>0.11</v>
      </c>
      <c r="J17" s="17">
        <v>0.21</v>
      </c>
      <c r="K17" s="17">
        <v>0.24</v>
      </c>
      <c r="M17" s="16" t="s">
        <v>28</v>
      </c>
      <c r="N17" s="17">
        <v>0.21</v>
      </c>
      <c r="O17" s="17">
        <v>0.1</v>
      </c>
      <c r="P17" s="17">
        <v>0.21</v>
      </c>
      <c r="Q17" s="17">
        <v>0.28999999999999998</v>
      </c>
      <c r="S17" s="16" t="s">
        <v>28</v>
      </c>
      <c r="T17" s="17">
        <v>0.15</v>
      </c>
      <c r="U17" s="17">
        <v>0.11</v>
      </c>
      <c r="V17" s="17">
        <v>0.13</v>
      </c>
      <c r="W17" s="17">
        <v>7.0000000000000007E-2</v>
      </c>
      <c r="X17" s="17">
        <v>0.26</v>
      </c>
      <c r="Y17" s="17">
        <v>0.15</v>
      </c>
      <c r="Z17" s="17">
        <v>0.31</v>
      </c>
      <c r="AA17" s="17">
        <v>0.32</v>
      </c>
      <c r="AC17" s="16" t="s">
        <v>28</v>
      </c>
      <c r="AD17" s="17">
        <v>0.14000000000000001</v>
      </c>
      <c r="AE17" s="17">
        <v>0.14000000000000001</v>
      </c>
      <c r="AF17" s="17">
        <v>0.13</v>
      </c>
      <c r="AG17" s="17">
        <v>0.15</v>
      </c>
      <c r="AH17" s="17">
        <v>0.32</v>
      </c>
      <c r="AI17" s="17">
        <v>0.22</v>
      </c>
      <c r="AJ17" s="17">
        <v>0.31</v>
      </c>
      <c r="AK17" s="17">
        <v>0.27</v>
      </c>
      <c r="AM17" s="16" t="s">
        <v>28</v>
      </c>
      <c r="AN17" s="17">
        <v>0.13</v>
      </c>
      <c r="AO17" s="17">
        <v>0.13</v>
      </c>
      <c r="AP17" s="17">
        <v>0.12</v>
      </c>
      <c r="AQ17" s="17">
        <v>0.12</v>
      </c>
      <c r="AR17" s="17">
        <v>0.28000000000000003</v>
      </c>
      <c r="AS17" s="17">
        <v>0.13</v>
      </c>
      <c r="AT17" s="17">
        <v>0.35</v>
      </c>
      <c r="AU17" s="17">
        <v>0.28999999999999998</v>
      </c>
      <c r="AW17" s="16" t="s">
        <v>28</v>
      </c>
      <c r="AX17" s="17">
        <v>0.32</v>
      </c>
      <c r="AY17" s="17">
        <v>0.35</v>
      </c>
      <c r="AZ17" s="17">
        <v>0.32</v>
      </c>
      <c r="BA17" s="17">
        <v>0.43</v>
      </c>
      <c r="BB17" s="17">
        <v>0.49</v>
      </c>
      <c r="BC17" s="17">
        <v>0.33</v>
      </c>
      <c r="BD17" s="21">
        <v>0.61</v>
      </c>
      <c r="BE17" s="21">
        <v>0.51</v>
      </c>
      <c r="BG17" s="16" t="s">
        <v>28</v>
      </c>
      <c r="BH17" s="30">
        <v>0.35</v>
      </c>
      <c r="BI17" s="30">
        <v>0.23</v>
      </c>
      <c r="BJ17" s="30">
        <v>0.28999999999999998</v>
      </c>
      <c r="BK17" s="30">
        <v>0.27</v>
      </c>
      <c r="BL17" s="30">
        <v>0.32</v>
      </c>
      <c r="BM17" s="30">
        <v>0.28000000000000003</v>
      </c>
      <c r="BN17" s="30">
        <v>0.53</v>
      </c>
      <c r="BO17" s="30">
        <v>0.46</v>
      </c>
      <c r="BQ17" s="16" t="s">
        <v>28</v>
      </c>
      <c r="BR17" s="33">
        <v>0.28999999999999998</v>
      </c>
      <c r="BS17" s="33">
        <v>0.217</v>
      </c>
      <c r="BT17" s="33">
        <v>0.26400000000000001</v>
      </c>
      <c r="BU17" s="33">
        <v>0.24199999999999999</v>
      </c>
      <c r="BV17" s="33">
        <v>0.40899999999999997</v>
      </c>
      <c r="BW17" s="33">
        <v>0.25900000000000001</v>
      </c>
      <c r="BX17" s="37">
        <v>0.48699999999999999</v>
      </c>
      <c r="BY17" s="40">
        <v>0.436</v>
      </c>
      <c r="CA17" s="42" t="s">
        <v>28</v>
      </c>
      <c r="CB17" s="40">
        <v>0.17899999999999999</v>
      </c>
      <c r="CC17" s="40">
        <v>0.16600000000000001</v>
      </c>
      <c r="CD17" s="40">
        <v>0.249</v>
      </c>
      <c r="CE17" s="40">
        <v>0.22</v>
      </c>
      <c r="CF17" s="40">
        <v>0.45300000000000001</v>
      </c>
      <c r="CG17" s="40">
        <v>0.375</v>
      </c>
      <c r="CH17" s="40">
        <v>0.83799999999999997</v>
      </c>
      <c r="CI17" s="40">
        <v>0.86899999999999999</v>
      </c>
    </row>
    <row r="18" spans="1:87" ht="19.5" customHeight="1" thickBot="1" x14ac:dyDescent="0.4">
      <c r="A18" s="18" t="s">
        <v>26</v>
      </c>
      <c r="B18" s="19">
        <v>0.06</v>
      </c>
      <c r="C18" s="19">
        <v>0.08</v>
      </c>
      <c r="D18" s="19">
        <v>0.12</v>
      </c>
      <c r="E18" s="19">
        <v>0.18</v>
      </c>
      <c r="G18" s="18" t="s">
        <v>26</v>
      </c>
      <c r="H18" s="19">
        <f>0.16/SQRT(0.16^2+4)</f>
        <v>7.9745222282889994E-2</v>
      </c>
      <c r="I18" s="19">
        <f>0.11/SQRT(0.11^2+4)</f>
        <v>5.4917000757135473E-2</v>
      </c>
      <c r="J18" s="19">
        <f>0.21/SQRT(0.21^2+4)</f>
        <v>0.10442593000399553</v>
      </c>
      <c r="K18" s="19">
        <f>0.24/SQRT(0.24^2+4)</f>
        <v>0.11914522061843064</v>
      </c>
      <c r="M18" s="18" t="s">
        <v>26</v>
      </c>
      <c r="N18" s="19">
        <f t="shared" ref="N18:Q18" si="21">N17/SQRT(N17^2+4)</f>
        <v>0.10442593000399553</v>
      </c>
      <c r="O18" s="19">
        <f t="shared" si="21"/>
        <v>4.9937616943892232E-2</v>
      </c>
      <c r="P18" s="19">
        <f t="shared" si="21"/>
        <v>0.10442593000399553</v>
      </c>
      <c r="Q18" s="19">
        <f t="shared" si="21"/>
        <v>0.14349931046699432</v>
      </c>
      <c r="S18" s="18" t="s">
        <v>26</v>
      </c>
      <c r="T18" s="19">
        <f t="shared" ref="T18:AA18" si="22">T17/SQRT(T17^2+4)</f>
        <v>7.4789948241634235E-2</v>
      </c>
      <c r="U18" s="19">
        <f t="shared" si="22"/>
        <v>5.4917000757135473E-2</v>
      </c>
      <c r="V18" s="19">
        <f t="shared" si="22"/>
        <v>6.4863121082680122E-2</v>
      </c>
      <c r="W18" s="19">
        <f t="shared" si="22"/>
        <v>3.4978582175618625E-2</v>
      </c>
      <c r="X18" s="19">
        <f t="shared" si="22"/>
        <v>0.12891523025462093</v>
      </c>
      <c r="Y18" s="19">
        <f t="shared" si="22"/>
        <v>7.4789948241634235E-2</v>
      </c>
      <c r="Z18" s="19">
        <f t="shared" si="22"/>
        <v>0.15317095441319076</v>
      </c>
      <c r="AA18" s="19">
        <f t="shared" si="22"/>
        <v>0.15799050110667284</v>
      </c>
      <c r="AC18" s="18" t="s">
        <v>26</v>
      </c>
      <c r="AD18" s="19">
        <f t="shared" ref="AD18:AK18" si="23">AD17/SQRT(AD17^2+4)</f>
        <v>6.9829127699913868E-2</v>
      </c>
      <c r="AE18" s="19">
        <f t="shared" si="23"/>
        <v>6.9829127699913868E-2</v>
      </c>
      <c r="AF18" s="19">
        <f t="shared" si="23"/>
        <v>6.4863121082680122E-2</v>
      </c>
      <c r="AG18" s="19">
        <f t="shared" si="23"/>
        <v>7.4789948241634235E-2</v>
      </c>
      <c r="AH18" s="19">
        <f t="shared" si="23"/>
        <v>0.15799050110667284</v>
      </c>
      <c r="AI18" s="19">
        <f t="shared" si="23"/>
        <v>0.1093404791528976</v>
      </c>
      <c r="AJ18" s="19">
        <f t="shared" si="23"/>
        <v>0.15317095441319076</v>
      </c>
      <c r="AK18" s="19">
        <f t="shared" si="23"/>
        <v>0.13378637625248027</v>
      </c>
      <c r="AM18" s="18" t="s">
        <v>26</v>
      </c>
      <c r="AN18" s="19">
        <f t="shared" ref="AN18:AU18" si="24">AN17/SQRT(AN17^2+4)</f>
        <v>6.4863121082680122E-2</v>
      </c>
      <c r="AO18" s="19">
        <f t="shared" si="24"/>
        <v>6.4863121082680122E-2</v>
      </c>
      <c r="AP18" s="19">
        <f t="shared" si="24"/>
        <v>5.9892290727946725E-2</v>
      </c>
      <c r="AQ18" s="19">
        <f t="shared" si="24"/>
        <v>5.9892290727946725E-2</v>
      </c>
      <c r="AR18" s="19">
        <f t="shared" si="24"/>
        <v>0.13864784453440623</v>
      </c>
      <c r="AS18" s="19">
        <f t="shared" si="24"/>
        <v>6.4863121082680122E-2</v>
      </c>
      <c r="AT18" s="19">
        <f t="shared" si="24"/>
        <v>0.17238033175224821</v>
      </c>
      <c r="AU18" s="19">
        <f t="shared" si="24"/>
        <v>0.14349931046699432</v>
      </c>
      <c r="AW18" s="18" t="s">
        <v>26</v>
      </c>
      <c r="AX18" s="19">
        <f t="shared" ref="AX18:BE18" si="25">AX17/SQRT(AX17^2+4)</f>
        <v>0.15799050110667284</v>
      </c>
      <c r="AY18" s="19">
        <f t="shared" si="25"/>
        <v>0.17238033175224821</v>
      </c>
      <c r="AZ18" s="19">
        <f t="shared" si="25"/>
        <v>0.15799050110667284</v>
      </c>
      <c r="BA18" s="19">
        <f t="shared" si="25"/>
        <v>0.21019670952302208</v>
      </c>
      <c r="BB18" s="19">
        <f t="shared" si="25"/>
        <v>0.23796223013570103</v>
      </c>
      <c r="BC18" s="19">
        <f t="shared" si="25"/>
        <v>0.16279878299320225</v>
      </c>
      <c r="BD18" s="19">
        <f t="shared" si="25"/>
        <v>0.29173248518637179</v>
      </c>
      <c r="BE18" s="19">
        <f t="shared" si="25"/>
        <v>0.24709290725239563</v>
      </c>
      <c r="BG18" s="18" t="s">
        <v>26</v>
      </c>
      <c r="BH18" s="19">
        <f t="shared" ref="BH18:BO18" si="26">BH17/SQRT(BH17^2+4)</f>
        <v>0.17238033175224821</v>
      </c>
      <c r="BI18" s="19">
        <f t="shared" si="26"/>
        <v>0.11424702291443903</v>
      </c>
      <c r="BJ18" s="19">
        <f t="shared" si="26"/>
        <v>0.14349931046699432</v>
      </c>
      <c r="BK18" s="19">
        <f t="shared" si="26"/>
        <v>0.13378637625248027</v>
      </c>
      <c r="BL18" s="19">
        <f t="shared" si="26"/>
        <v>0.15799050110667284</v>
      </c>
      <c r="BM18" s="19">
        <f t="shared" si="26"/>
        <v>0.13864784453440623</v>
      </c>
      <c r="BN18" s="19">
        <f t="shared" si="26"/>
        <v>0.25615823848772273</v>
      </c>
      <c r="BO18" s="19">
        <f t="shared" si="26"/>
        <v>0.22414769292142694</v>
      </c>
      <c r="BQ18" s="32" t="s">
        <v>26</v>
      </c>
      <c r="BR18" s="34">
        <f t="shared" ref="BR18:BY18" si="27">BR17/SQRT(BR17^2+4)</f>
        <v>0.14349931046699432</v>
      </c>
      <c r="BS18" s="34">
        <f t="shared" si="27"/>
        <v>0.1078669393969746</v>
      </c>
      <c r="BT18" s="34">
        <f t="shared" si="27"/>
        <v>0.13086482905990998</v>
      </c>
      <c r="BU18" s="34">
        <f t="shared" si="27"/>
        <v>0.12012382886292482</v>
      </c>
      <c r="BV18" s="34">
        <f t="shared" si="27"/>
        <v>0.20035349144465892</v>
      </c>
      <c r="BW18" s="34">
        <f t="shared" si="27"/>
        <v>0.12842759598127781</v>
      </c>
      <c r="BX18" s="35">
        <f t="shared" si="27"/>
        <v>0.23658710393793253</v>
      </c>
      <c r="BY18" s="38">
        <f t="shared" si="27"/>
        <v>0.2129974983204396</v>
      </c>
      <c r="CA18" s="32" t="s">
        <v>26</v>
      </c>
      <c r="CB18" s="43">
        <f t="shared" ref="CB18:CI18" si="28">CB17/SQRT(CB17^2+4)</f>
        <v>8.9143680545196752E-2</v>
      </c>
      <c r="CC18" s="43">
        <f t="shared" si="28"/>
        <v>8.2715575211026723E-2</v>
      </c>
      <c r="CD18" s="43">
        <f t="shared" si="28"/>
        <v>0.12354618352024339</v>
      </c>
      <c r="CE18" s="44">
        <f t="shared" si="28"/>
        <v>0.1093404791528976</v>
      </c>
      <c r="CF18" s="43">
        <f t="shared" si="28"/>
        <v>0.22090442193091783</v>
      </c>
      <c r="CG18" s="43">
        <f t="shared" si="28"/>
        <v>0.18428853505018536</v>
      </c>
      <c r="CH18" s="43">
        <f t="shared" si="28"/>
        <v>0.38644833291149916</v>
      </c>
      <c r="CI18" s="43">
        <f t="shared" si="28"/>
        <v>0.39850810946793153</v>
      </c>
    </row>
    <row r="19" spans="1:87" ht="19.5" customHeight="1" thickTop="1" x14ac:dyDescent="0.35">
      <c r="G19" s="1" t="s">
        <v>6</v>
      </c>
    </row>
    <row r="20" spans="1:87" ht="19.5" customHeight="1" x14ac:dyDescent="0.35">
      <c r="G20" s="1" t="s">
        <v>7</v>
      </c>
      <c r="H20" s="1">
        <v>0.36</v>
      </c>
      <c r="I20" s="1">
        <v>0.5</v>
      </c>
      <c r="J20" s="1">
        <v>0.8</v>
      </c>
      <c r="K20" s="1">
        <v>1</v>
      </c>
    </row>
    <row r="21" spans="1:87" ht="19.5" customHeight="1" x14ac:dyDescent="0.35">
      <c r="G21" s="1" t="s">
        <v>8</v>
      </c>
      <c r="H21" s="2">
        <f>H20/SQRT(H20^2+4)</f>
        <v>0.17715299831526515</v>
      </c>
      <c r="I21" s="2">
        <f t="shared" ref="H21:K21" si="29">I20/SQRT(I20^2+4)</f>
        <v>0.24253562503633297</v>
      </c>
      <c r="J21" s="2">
        <f t="shared" si="29"/>
        <v>0.37139067635410367</v>
      </c>
      <c r="K21" s="2">
        <f t="shared" si="29"/>
        <v>0.44721359549995793</v>
      </c>
    </row>
    <row r="22" spans="1:87" ht="19.5" customHeight="1" x14ac:dyDescent="0.35">
      <c r="G22" s="1" t="s">
        <v>9</v>
      </c>
      <c r="H22" s="2">
        <f>H21^2</f>
        <v>3.1383184812088336E-2</v>
      </c>
      <c r="I22" s="2">
        <f t="shared" ref="H22:K22" si="30">I21^2</f>
        <v>5.8823529411764705E-2</v>
      </c>
      <c r="J22" s="2">
        <f t="shared" si="30"/>
        <v>0.13793103448275856</v>
      </c>
      <c r="K22" s="2">
        <f t="shared" si="30"/>
        <v>0.19999999999999998</v>
      </c>
    </row>
    <row r="23" spans="1:87" ht="19.5" customHeight="1" x14ac:dyDescent="0.35"/>
    <row r="24" spans="1:87" ht="19.5" customHeight="1" x14ac:dyDescent="0.35">
      <c r="I24" s="1">
        <v>0.4</v>
      </c>
    </row>
    <row r="25" spans="1:87" ht="19.5" customHeight="1" x14ac:dyDescent="0.35">
      <c r="I25" s="2">
        <f>I24/SQRT(I24^2+4)</f>
        <v>0.19611613513818402</v>
      </c>
    </row>
    <row r="26" spans="1:87" ht="19.5" customHeight="1" x14ac:dyDescent="0.35">
      <c r="I26" s="2">
        <f>I25^2</f>
        <v>3.8461538461538457E-2</v>
      </c>
    </row>
    <row r="27" spans="1:87" ht="19.5" customHeight="1" x14ac:dyDescent="0.35"/>
    <row r="28" spans="1:87" ht="19.5" customHeight="1" x14ac:dyDescent="0.35"/>
    <row r="29" spans="1:87" ht="19.5" customHeight="1" x14ac:dyDescent="0.35"/>
    <row r="30" spans="1:87" ht="19.5" customHeight="1" x14ac:dyDescent="0.35"/>
    <row r="31" spans="1:87" ht="19.5" customHeight="1" x14ac:dyDescent="0.35"/>
    <row r="32" spans="1:87" ht="19.5" customHeight="1" x14ac:dyDescent="0.35"/>
    <row r="33" ht="19.5" customHeight="1" x14ac:dyDescent="0.35"/>
    <row r="34" ht="19.5" customHeight="1" x14ac:dyDescent="0.35"/>
    <row r="35" ht="19.5" customHeight="1" x14ac:dyDescent="0.35"/>
    <row r="36" ht="19.5" customHeight="1" x14ac:dyDescent="0.35"/>
    <row r="37" ht="19.5" customHeight="1" x14ac:dyDescent="0.35"/>
    <row r="38" ht="19.5" customHeight="1" x14ac:dyDescent="0.35"/>
    <row r="39" ht="19.5" customHeight="1" x14ac:dyDescent="0.35"/>
    <row r="40" ht="19.5" customHeight="1" x14ac:dyDescent="0.35"/>
    <row r="41" ht="19.5" customHeight="1" x14ac:dyDescent="0.35"/>
    <row r="42" ht="19.5" customHeight="1" x14ac:dyDescent="0.35"/>
    <row r="43" ht="19.5" customHeight="1" x14ac:dyDescent="0.35"/>
    <row r="44" ht="19.5" customHeight="1" x14ac:dyDescent="0.35"/>
    <row r="45" ht="19.5" customHeight="1" x14ac:dyDescent="0.35"/>
    <row r="46" ht="19.5" customHeight="1" x14ac:dyDescent="0.35"/>
    <row r="47" ht="19.5" customHeight="1" x14ac:dyDescent="0.35"/>
    <row r="48" ht="19.5" customHeight="1" x14ac:dyDescent="0.35"/>
    <row r="49" ht="19.5" customHeight="1" x14ac:dyDescent="0.35"/>
    <row r="50" ht="19.5" customHeight="1" x14ac:dyDescent="0.35"/>
    <row r="51" ht="19.5" customHeight="1" x14ac:dyDescent="0.35"/>
    <row r="52" ht="19.5" customHeight="1" x14ac:dyDescent="0.35"/>
    <row r="53" ht="19.5" customHeight="1" x14ac:dyDescent="0.35"/>
    <row r="54" ht="19.5" customHeight="1" x14ac:dyDescent="0.35"/>
    <row r="55" ht="19.5" customHeight="1" x14ac:dyDescent="0.35"/>
    <row r="56" ht="19.5" customHeight="1" x14ac:dyDescent="0.35"/>
    <row r="57" ht="19.5" customHeight="1" x14ac:dyDescent="0.35"/>
    <row r="58" ht="19.5" customHeight="1" x14ac:dyDescent="0.35"/>
    <row r="59" ht="19.5" customHeight="1" x14ac:dyDescent="0.35"/>
    <row r="60" ht="19.5" customHeight="1" x14ac:dyDescent="0.35"/>
    <row r="61" ht="19.5" customHeight="1" x14ac:dyDescent="0.35"/>
    <row r="62" ht="19.5" customHeight="1" x14ac:dyDescent="0.35"/>
    <row r="63" ht="19.5" customHeight="1" x14ac:dyDescent="0.35"/>
    <row r="64" ht="19.5" customHeight="1" x14ac:dyDescent="0.35"/>
    <row r="65" ht="19.5" customHeight="1" x14ac:dyDescent="0.35"/>
    <row r="66" ht="19.5" customHeight="1" x14ac:dyDescent="0.35"/>
    <row r="67" ht="19.5" customHeight="1" x14ac:dyDescent="0.35"/>
    <row r="68" ht="19.5" customHeight="1" x14ac:dyDescent="0.35"/>
    <row r="69" ht="19.5" customHeight="1" x14ac:dyDescent="0.35"/>
    <row r="70" ht="19.5" customHeight="1" x14ac:dyDescent="0.35"/>
    <row r="71" ht="19.5" customHeight="1" x14ac:dyDescent="0.35"/>
    <row r="72" ht="19.5" customHeight="1" x14ac:dyDescent="0.35"/>
    <row r="73" ht="19.5" customHeight="1" x14ac:dyDescent="0.35"/>
    <row r="74" ht="19.5" customHeight="1" x14ac:dyDescent="0.35"/>
    <row r="75" ht="19.5" customHeight="1" x14ac:dyDescent="0.35"/>
    <row r="76" ht="19.5" customHeight="1" x14ac:dyDescent="0.35"/>
    <row r="77" ht="19.5" customHeight="1" x14ac:dyDescent="0.35"/>
    <row r="78" ht="19.5" customHeight="1" x14ac:dyDescent="0.35"/>
    <row r="79" ht="19.5" customHeight="1" x14ac:dyDescent="0.35"/>
    <row r="80" ht="19.5" customHeight="1" x14ac:dyDescent="0.35"/>
    <row r="81" ht="19.5" customHeight="1" x14ac:dyDescent="0.35"/>
    <row r="82" ht="19.5" customHeight="1" x14ac:dyDescent="0.35"/>
    <row r="83" ht="19.5" customHeight="1" x14ac:dyDescent="0.35"/>
    <row r="84" ht="19.5" customHeight="1" x14ac:dyDescent="0.35"/>
    <row r="85" ht="19.5" customHeight="1" x14ac:dyDescent="0.35"/>
    <row r="86" ht="19.5" customHeight="1" x14ac:dyDescent="0.35"/>
    <row r="87" ht="19.5" customHeight="1" x14ac:dyDescent="0.35"/>
    <row r="88" ht="19.5" customHeight="1" x14ac:dyDescent="0.35"/>
    <row r="89" ht="19.5" customHeight="1" x14ac:dyDescent="0.35"/>
    <row r="90" ht="19.5" customHeight="1" x14ac:dyDescent="0.35"/>
    <row r="91" ht="19.5" customHeight="1" x14ac:dyDescent="0.35"/>
    <row r="92" ht="19.5" customHeight="1" x14ac:dyDescent="0.35"/>
    <row r="93" ht="19.5" customHeight="1" x14ac:dyDescent="0.35"/>
    <row r="94" ht="19.5" customHeight="1" x14ac:dyDescent="0.35"/>
    <row r="95" ht="19.5" customHeight="1" x14ac:dyDescent="0.35"/>
    <row r="96" ht="19.5" customHeight="1" x14ac:dyDescent="0.35"/>
    <row r="97" ht="19.5" customHeight="1" x14ac:dyDescent="0.35"/>
    <row r="98" ht="19.5" customHeight="1" x14ac:dyDescent="0.35"/>
    <row r="99" ht="19.5" customHeight="1" x14ac:dyDescent="0.35"/>
    <row r="100" ht="19.5" customHeight="1" x14ac:dyDescent="0.35"/>
    <row r="101" ht="19.5" customHeight="1" x14ac:dyDescent="0.35"/>
    <row r="102" ht="19.5" customHeight="1" x14ac:dyDescent="0.35"/>
    <row r="103" ht="19.5" customHeight="1" x14ac:dyDescent="0.35"/>
    <row r="104" ht="19.5" customHeight="1" x14ac:dyDescent="0.35"/>
    <row r="105" ht="19.5" customHeight="1" x14ac:dyDescent="0.35"/>
    <row r="106" ht="19.5" customHeight="1" x14ac:dyDescent="0.35"/>
    <row r="107" ht="19.5" customHeight="1" x14ac:dyDescent="0.35"/>
    <row r="108" ht="19.5" customHeight="1" x14ac:dyDescent="0.35"/>
    <row r="109" ht="19.5" customHeight="1" x14ac:dyDescent="0.35"/>
    <row r="110" ht="19.5" customHeight="1" x14ac:dyDescent="0.35"/>
    <row r="111" ht="19.5" customHeight="1" x14ac:dyDescent="0.35"/>
    <row r="112" ht="19.5" customHeight="1" x14ac:dyDescent="0.35"/>
    <row r="113" ht="19.5" customHeight="1" x14ac:dyDescent="0.35"/>
    <row r="114" ht="19.5" customHeight="1" x14ac:dyDescent="0.35"/>
    <row r="115" ht="19.5" customHeight="1" x14ac:dyDescent="0.35"/>
    <row r="116" ht="19.5" customHeight="1" x14ac:dyDescent="0.35"/>
    <row r="117" ht="19.5" customHeight="1" x14ac:dyDescent="0.35"/>
    <row r="118" ht="19.5" customHeight="1" x14ac:dyDescent="0.35"/>
    <row r="119" ht="19.5" customHeight="1" x14ac:dyDescent="0.35"/>
    <row r="120" ht="19.5" customHeight="1" x14ac:dyDescent="0.35"/>
    <row r="121" ht="19.5" customHeight="1" x14ac:dyDescent="0.35"/>
    <row r="122" ht="19.5" customHeight="1" x14ac:dyDescent="0.35"/>
    <row r="123" ht="19.5" customHeight="1" x14ac:dyDescent="0.35"/>
    <row r="124" ht="19.5" customHeight="1" x14ac:dyDescent="0.35"/>
    <row r="125" ht="19.5" customHeight="1" x14ac:dyDescent="0.35"/>
    <row r="126" ht="19.5" customHeight="1" x14ac:dyDescent="0.35"/>
    <row r="127" ht="19.5" customHeight="1" x14ac:dyDescent="0.35"/>
    <row r="128" ht="19.5" customHeight="1" x14ac:dyDescent="0.35"/>
    <row r="129" ht="19.5" customHeight="1" x14ac:dyDescent="0.35"/>
    <row r="130" ht="19.5" customHeight="1" x14ac:dyDescent="0.35"/>
    <row r="131" ht="19.5" customHeight="1" x14ac:dyDescent="0.35"/>
    <row r="132" ht="19.5" customHeight="1" x14ac:dyDescent="0.35"/>
    <row r="133" ht="19.5" customHeight="1" x14ac:dyDescent="0.35"/>
    <row r="134" ht="19.5" customHeight="1" x14ac:dyDescent="0.35"/>
    <row r="135" ht="19.5" customHeight="1" x14ac:dyDescent="0.35"/>
    <row r="136" ht="19.5" customHeight="1" x14ac:dyDescent="0.35"/>
    <row r="137" ht="19.5" customHeight="1" x14ac:dyDescent="0.35"/>
    <row r="138" ht="19.5" customHeight="1" x14ac:dyDescent="0.35"/>
    <row r="139" ht="19.5" customHeight="1" x14ac:dyDescent="0.35"/>
    <row r="140" ht="19.5" customHeight="1" x14ac:dyDescent="0.35"/>
    <row r="141" ht="19.5" customHeight="1" x14ac:dyDescent="0.35"/>
    <row r="142" ht="19.5" customHeight="1" x14ac:dyDescent="0.35"/>
    <row r="143" ht="19.5" customHeight="1" x14ac:dyDescent="0.35"/>
    <row r="144" ht="19.5" customHeight="1" x14ac:dyDescent="0.35"/>
    <row r="145" ht="19.5" customHeight="1" x14ac:dyDescent="0.35"/>
    <row r="146" ht="19.5" customHeight="1" x14ac:dyDescent="0.35"/>
    <row r="147" ht="19.5" customHeight="1" x14ac:dyDescent="0.35"/>
    <row r="148" ht="19.5" customHeight="1" x14ac:dyDescent="0.35"/>
    <row r="149" ht="19.5" customHeight="1" x14ac:dyDescent="0.35"/>
    <row r="150" ht="19.5" customHeight="1" x14ac:dyDescent="0.35"/>
    <row r="151" ht="19.5" customHeight="1" x14ac:dyDescent="0.35"/>
    <row r="152" ht="19.5" customHeight="1" x14ac:dyDescent="0.35"/>
    <row r="153" ht="19.5" customHeight="1" x14ac:dyDescent="0.35"/>
    <row r="154" ht="19.5" customHeight="1" x14ac:dyDescent="0.35"/>
    <row r="155" ht="19.5" customHeight="1" x14ac:dyDescent="0.35"/>
    <row r="156" ht="19.5" customHeight="1" x14ac:dyDescent="0.35"/>
    <row r="157" ht="19.5" customHeight="1" x14ac:dyDescent="0.35"/>
    <row r="158" ht="19.5" customHeight="1" x14ac:dyDescent="0.35"/>
    <row r="159" ht="19.5" customHeight="1" x14ac:dyDescent="0.35"/>
    <row r="160" ht="19.5" customHeight="1" x14ac:dyDescent="0.35"/>
    <row r="161" ht="19.5" customHeight="1" x14ac:dyDescent="0.35"/>
    <row r="162" ht="19.5" customHeight="1" x14ac:dyDescent="0.35"/>
    <row r="163" ht="19.5" customHeight="1" x14ac:dyDescent="0.35"/>
    <row r="164" ht="19.5" customHeight="1" x14ac:dyDescent="0.35"/>
    <row r="165" ht="19.5" customHeight="1" x14ac:dyDescent="0.35"/>
    <row r="166" ht="19.5" customHeight="1" x14ac:dyDescent="0.35"/>
    <row r="167" ht="19.5" customHeight="1" x14ac:dyDescent="0.35"/>
    <row r="168" ht="19.5" customHeight="1" x14ac:dyDescent="0.35"/>
    <row r="169" ht="19.5" customHeight="1" x14ac:dyDescent="0.35"/>
    <row r="170" ht="19.5" customHeight="1" x14ac:dyDescent="0.35"/>
    <row r="171" ht="19.5" customHeight="1" x14ac:dyDescent="0.35"/>
    <row r="172" ht="19.5" customHeight="1" x14ac:dyDescent="0.35"/>
    <row r="173" ht="19.5" customHeight="1" x14ac:dyDescent="0.35"/>
    <row r="174" ht="19.5" customHeight="1" x14ac:dyDescent="0.35"/>
    <row r="175" ht="19.5" customHeight="1" x14ac:dyDescent="0.35"/>
    <row r="176" ht="19.5" customHeight="1" x14ac:dyDescent="0.35"/>
    <row r="177" ht="19.5" customHeight="1" x14ac:dyDescent="0.35"/>
    <row r="178" ht="19.5" customHeight="1" x14ac:dyDescent="0.35"/>
    <row r="179" ht="19.5" customHeight="1" x14ac:dyDescent="0.35"/>
    <row r="180" ht="19.5" customHeight="1" x14ac:dyDescent="0.35"/>
    <row r="181" ht="19.5" customHeight="1" x14ac:dyDescent="0.35"/>
    <row r="182" ht="19.5" customHeight="1" x14ac:dyDescent="0.35"/>
    <row r="183" ht="19.5" customHeight="1" x14ac:dyDescent="0.35"/>
    <row r="184" ht="19.5" customHeight="1" x14ac:dyDescent="0.35"/>
    <row r="185" ht="19.5" customHeight="1" x14ac:dyDescent="0.35"/>
    <row r="186" ht="19.5" customHeight="1" x14ac:dyDescent="0.35"/>
    <row r="187" ht="19.5" customHeight="1" x14ac:dyDescent="0.35"/>
    <row r="188" ht="19.5" customHeight="1" x14ac:dyDescent="0.35"/>
    <row r="189" ht="19.5" customHeight="1" x14ac:dyDescent="0.35"/>
    <row r="190" ht="19.5" customHeight="1" x14ac:dyDescent="0.35"/>
    <row r="191" ht="19.5" customHeight="1" x14ac:dyDescent="0.35"/>
    <row r="192" ht="19.5" customHeight="1" x14ac:dyDescent="0.35"/>
    <row r="193" ht="19.5" customHeight="1" x14ac:dyDescent="0.35"/>
    <row r="194" ht="19.5" customHeight="1" x14ac:dyDescent="0.35"/>
    <row r="195" ht="19.5" customHeight="1" x14ac:dyDescent="0.35"/>
    <row r="196" ht="19.5" customHeight="1" x14ac:dyDescent="0.35"/>
    <row r="197" ht="19.5" customHeight="1" x14ac:dyDescent="0.35"/>
    <row r="198" ht="19.5" customHeight="1" x14ac:dyDescent="0.35"/>
    <row r="199" ht="19.5" customHeight="1" x14ac:dyDescent="0.35"/>
    <row r="200" ht="19.5" customHeight="1" x14ac:dyDescent="0.35"/>
    <row r="201" ht="19.5" customHeight="1" x14ac:dyDescent="0.35"/>
    <row r="202" ht="19.5" customHeight="1" x14ac:dyDescent="0.35"/>
    <row r="203" ht="19.5" customHeight="1" x14ac:dyDescent="0.35"/>
    <row r="204" ht="19.5" customHeight="1" x14ac:dyDescent="0.35"/>
    <row r="205" ht="19.5" customHeight="1" x14ac:dyDescent="0.35"/>
    <row r="206" ht="19.5" customHeight="1" x14ac:dyDescent="0.35"/>
    <row r="207" ht="19.5" customHeight="1" x14ac:dyDescent="0.35"/>
    <row r="208" ht="19.5" customHeight="1" x14ac:dyDescent="0.35"/>
    <row r="209" ht="19.5" customHeight="1" x14ac:dyDescent="0.35"/>
    <row r="210" ht="19.5" customHeight="1" x14ac:dyDescent="0.35"/>
    <row r="211" ht="19.5" customHeight="1" x14ac:dyDescent="0.35"/>
    <row r="212" ht="19.5" customHeight="1" x14ac:dyDescent="0.35"/>
    <row r="213" ht="19.5" customHeight="1" x14ac:dyDescent="0.35"/>
    <row r="214" ht="19.5" customHeight="1" x14ac:dyDescent="0.35"/>
    <row r="215" ht="19.5" customHeight="1" x14ac:dyDescent="0.35"/>
    <row r="216" ht="19.5" customHeight="1" x14ac:dyDescent="0.35"/>
    <row r="217" ht="19.5" customHeight="1" x14ac:dyDescent="0.35"/>
    <row r="218" ht="19.5" customHeight="1" x14ac:dyDescent="0.35"/>
    <row r="219" ht="19.5" customHeight="1" x14ac:dyDescent="0.35"/>
    <row r="220" ht="19.5" customHeight="1" x14ac:dyDescent="0.35"/>
    <row r="221" ht="19.5" customHeight="1" x14ac:dyDescent="0.35"/>
    <row r="222" ht="19.5" customHeight="1" x14ac:dyDescent="0.35"/>
    <row r="223" ht="19.5" customHeight="1" x14ac:dyDescent="0.35"/>
    <row r="224" ht="19.5" customHeight="1" x14ac:dyDescent="0.35"/>
    <row r="225" ht="19.5" customHeight="1" x14ac:dyDescent="0.35"/>
    <row r="226" ht="19.5" customHeight="1" x14ac:dyDescent="0.35"/>
    <row r="227" ht="19.5" customHeight="1" x14ac:dyDescent="0.35"/>
    <row r="228" ht="19.5" customHeight="1" x14ac:dyDescent="0.35"/>
    <row r="229" ht="19.5" customHeight="1" x14ac:dyDescent="0.35"/>
    <row r="230" ht="19.5" customHeight="1" x14ac:dyDescent="0.35"/>
    <row r="231" ht="19.5" customHeight="1" x14ac:dyDescent="0.35"/>
    <row r="232" ht="19.5" customHeight="1" x14ac:dyDescent="0.35"/>
    <row r="233" ht="19.5" customHeight="1" x14ac:dyDescent="0.35"/>
    <row r="234" ht="19.5" customHeight="1" x14ac:dyDescent="0.35"/>
    <row r="235" ht="19.5" customHeight="1" x14ac:dyDescent="0.35"/>
    <row r="236" ht="19.5" customHeight="1" x14ac:dyDescent="0.35"/>
    <row r="237" ht="19.5" customHeight="1" x14ac:dyDescent="0.35"/>
    <row r="238" ht="19.5" customHeight="1" x14ac:dyDescent="0.35"/>
    <row r="239" ht="19.5" customHeight="1" x14ac:dyDescent="0.35"/>
    <row r="240" ht="19.5" customHeight="1" x14ac:dyDescent="0.35"/>
    <row r="241" ht="19.5" customHeight="1" x14ac:dyDescent="0.35"/>
    <row r="242" ht="19.5" customHeight="1" x14ac:dyDescent="0.35"/>
    <row r="243" ht="19.5" customHeight="1" x14ac:dyDescent="0.35"/>
    <row r="244" ht="19.5" customHeight="1" x14ac:dyDescent="0.35"/>
    <row r="245" ht="19.5" customHeight="1" x14ac:dyDescent="0.35"/>
    <row r="246" ht="19.5" customHeight="1" x14ac:dyDescent="0.35"/>
    <row r="247" ht="19.5" customHeight="1" x14ac:dyDescent="0.35"/>
    <row r="248" ht="19.5" customHeight="1" x14ac:dyDescent="0.35"/>
    <row r="249" ht="19.5" customHeight="1" x14ac:dyDescent="0.35"/>
    <row r="250" ht="19.5" customHeight="1" x14ac:dyDescent="0.35"/>
    <row r="251" ht="19.5" customHeight="1" x14ac:dyDescent="0.35"/>
    <row r="252" ht="19.5" customHeight="1" x14ac:dyDescent="0.35"/>
    <row r="253" ht="19.5" customHeight="1" x14ac:dyDescent="0.35"/>
    <row r="254" ht="19.5" customHeight="1" x14ac:dyDescent="0.35"/>
    <row r="255" ht="19.5" customHeight="1" x14ac:dyDescent="0.35"/>
    <row r="256" ht="19.5" customHeight="1" x14ac:dyDescent="0.35"/>
    <row r="257" ht="19.5" customHeight="1" x14ac:dyDescent="0.35"/>
    <row r="258" ht="19.5" customHeight="1" x14ac:dyDescent="0.35"/>
    <row r="259" ht="19.5" customHeight="1" x14ac:dyDescent="0.35"/>
    <row r="260" ht="19.5" customHeight="1" x14ac:dyDescent="0.35"/>
    <row r="261" ht="19.5" customHeight="1" x14ac:dyDescent="0.35"/>
    <row r="262" ht="19.5" customHeight="1" x14ac:dyDescent="0.35"/>
    <row r="263" ht="19.5" customHeight="1" x14ac:dyDescent="0.35"/>
    <row r="264" ht="19.5" customHeight="1" x14ac:dyDescent="0.35"/>
    <row r="265" ht="19.5" customHeight="1" x14ac:dyDescent="0.35"/>
    <row r="266" ht="19.5" customHeight="1" x14ac:dyDescent="0.35"/>
    <row r="267" ht="19.5" customHeight="1" x14ac:dyDescent="0.35"/>
    <row r="268" ht="19.5" customHeight="1" x14ac:dyDescent="0.35"/>
    <row r="269" ht="19.5" customHeight="1" x14ac:dyDescent="0.35"/>
    <row r="270" ht="19.5" customHeight="1" x14ac:dyDescent="0.35"/>
    <row r="271" ht="19.5" customHeight="1" x14ac:dyDescent="0.35"/>
    <row r="272" ht="19.5" customHeight="1" x14ac:dyDescent="0.35"/>
    <row r="273" ht="19.5" customHeight="1" x14ac:dyDescent="0.35"/>
    <row r="274" ht="19.5" customHeight="1" x14ac:dyDescent="0.35"/>
    <row r="275" ht="19.5" customHeight="1" x14ac:dyDescent="0.35"/>
    <row r="276" ht="19.5" customHeight="1" x14ac:dyDescent="0.35"/>
    <row r="277" ht="19.5" customHeight="1" x14ac:dyDescent="0.35"/>
    <row r="278" ht="19.5" customHeight="1" x14ac:dyDescent="0.35"/>
    <row r="279" ht="19.5" customHeight="1" x14ac:dyDescent="0.35"/>
    <row r="280" ht="19.5" customHeight="1" x14ac:dyDescent="0.35"/>
    <row r="281" ht="19.5" customHeight="1" x14ac:dyDescent="0.35"/>
    <row r="282" ht="19.5" customHeight="1" x14ac:dyDescent="0.35"/>
    <row r="283" ht="19.5" customHeight="1" x14ac:dyDescent="0.35"/>
    <row r="284" ht="19.5" customHeight="1" x14ac:dyDescent="0.35"/>
    <row r="285" ht="19.5" customHeight="1" x14ac:dyDescent="0.35"/>
    <row r="286" ht="19.5" customHeight="1" x14ac:dyDescent="0.35"/>
    <row r="287" ht="19.5" customHeight="1" x14ac:dyDescent="0.35"/>
    <row r="288" ht="19.5" customHeight="1" x14ac:dyDescent="0.35"/>
    <row r="289" ht="19.5" customHeight="1" x14ac:dyDescent="0.35"/>
    <row r="290" ht="19.5" customHeight="1" x14ac:dyDescent="0.35"/>
    <row r="291" ht="19.5" customHeight="1" x14ac:dyDescent="0.35"/>
    <row r="292" ht="19.5" customHeight="1" x14ac:dyDescent="0.35"/>
    <row r="293" ht="19.5" customHeight="1" x14ac:dyDescent="0.35"/>
    <row r="294" ht="19.5" customHeight="1" x14ac:dyDescent="0.35"/>
    <row r="295" ht="19.5" customHeight="1" x14ac:dyDescent="0.35"/>
    <row r="296" ht="19.5" customHeight="1" x14ac:dyDescent="0.35"/>
    <row r="297" ht="19.5" customHeight="1" x14ac:dyDescent="0.35"/>
    <row r="298" ht="19.5" customHeight="1" x14ac:dyDescent="0.35"/>
    <row r="299" ht="19.5" customHeight="1" x14ac:dyDescent="0.35"/>
    <row r="300" ht="19.5" customHeight="1" x14ac:dyDescent="0.35"/>
    <row r="301" ht="19.5" customHeight="1" x14ac:dyDescent="0.35"/>
    <row r="302" ht="19.5" customHeight="1" x14ac:dyDescent="0.35"/>
    <row r="303" ht="19.5" customHeight="1" x14ac:dyDescent="0.35"/>
    <row r="304" ht="19.5" customHeight="1" x14ac:dyDescent="0.35"/>
    <row r="305" ht="19.5" customHeight="1" x14ac:dyDescent="0.35"/>
    <row r="306" ht="19.5" customHeight="1" x14ac:dyDescent="0.35"/>
    <row r="307" ht="19.5" customHeight="1" x14ac:dyDescent="0.35"/>
    <row r="308" ht="19.5" customHeight="1" x14ac:dyDescent="0.35"/>
    <row r="309" ht="19.5" customHeight="1" x14ac:dyDescent="0.35"/>
    <row r="310" ht="19.5" customHeight="1" x14ac:dyDescent="0.35"/>
    <row r="311" ht="19.5" customHeight="1" x14ac:dyDescent="0.35"/>
    <row r="312" ht="19.5" customHeight="1" x14ac:dyDescent="0.35"/>
    <row r="313" ht="19.5" customHeight="1" x14ac:dyDescent="0.35"/>
    <row r="314" ht="19.5" customHeight="1" x14ac:dyDescent="0.35"/>
    <row r="315" ht="19.5" customHeight="1" x14ac:dyDescent="0.35"/>
    <row r="316" ht="19.5" customHeight="1" x14ac:dyDescent="0.35"/>
    <row r="317" ht="19.5" customHeight="1" x14ac:dyDescent="0.35"/>
    <row r="318" ht="19.5" customHeight="1" x14ac:dyDescent="0.35"/>
    <row r="319" ht="19.5" customHeight="1" x14ac:dyDescent="0.35"/>
    <row r="320" ht="19.5" customHeight="1" x14ac:dyDescent="0.35"/>
    <row r="321" ht="19.5" customHeight="1" x14ac:dyDescent="0.35"/>
    <row r="322" ht="19.5" customHeight="1" x14ac:dyDescent="0.35"/>
    <row r="323" ht="19.5" customHeight="1" x14ac:dyDescent="0.35"/>
    <row r="324" ht="19.5" customHeight="1" x14ac:dyDescent="0.35"/>
    <row r="325" ht="19.5" customHeight="1" x14ac:dyDescent="0.35"/>
    <row r="326" ht="19.5" customHeight="1" x14ac:dyDescent="0.35"/>
    <row r="327" ht="19.5" customHeight="1" x14ac:dyDescent="0.35"/>
    <row r="328" ht="19.5" customHeight="1" x14ac:dyDescent="0.35"/>
    <row r="329" ht="19.5" customHeight="1" x14ac:dyDescent="0.35"/>
    <row r="330" ht="19.5" customHeight="1" x14ac:dyDescent="0.35"/>
    <row r="331" ht="19.5" customHeight="1" x14ac:dyDescent="0.35"/>
    <row r="332" ht="19.5" customHeight="1" x14ac:dyDescent="0.35"/>
    <row r="333" ht="19.5" customHeight="1" x14ac:dyDescent="0.35"/>
    <row r="334" ht="19.5" customHeight="1" x14ac:dyDescent="0.35"/>
    <row r="335" ht="19.5" customHeight="1" x14ac:dyDescent="0.35"/>
    <row r="336" ht="19.5" customHeight="1" x14ac:dyDescent="0.35"/>
    <row r="337" ht="19.5" customHeight="1" x14ac:dyDescent="0.35"/>
    <row r="338" ht="19.5" customHeight="1" x14ac:dyDescent="0.35"/>
    <row r="339" ht="19.5" customHeight="1" x14ac:dyDescent="0.35"/>
    <row r="340" ht="19.5" customHeight="1" x14ac:dyDescent="0.35"/>
    <row r="341" ht="19.5" customHeight="1" x14ac:dyDescent="0.35"/>
    <row r="342" ht="19.5" customHeight="1" x14ac:dyDescent="0.35"/>
    <row r="343" ht="19.5" customHeight="1" x14ac:dyDescent="0.35"/>
    <row r="344" ht="19.5" customHeight="1" x14ac:dyDescent="0.35"/>
    <row r="345" ht="19.5" customHeight="1" x14ac:dyDescent="0.35"/>
    <row r="346" ht="19.5" customHeight="1" x14ac:dyDescent="0.35"/>
    <row r="347" ht="19.5" customHeight="1" x14ac:dyDescent="0.35"/>
    <row r="348" ht="19.5" customHeight="1" x14ac:dyDescent="0.35"/>
    <row r="349" ht="19.5" customHeight="1" x14ac:dyDescent="0.35"/>
    <row r="350" ht="19.5" customHeight="1" x14ac:dyDescent="0.35"/>
    <row r="351" ht="19.5" customHeight="1" x14ac:dyDescent="0.35"/>
    <row r="352" ht="19.5" customHeight="1" x14ac:dyDescent="0.35"/>
    <row r="353" ht="19.5" customHeight="1" x14ac:dyDescent="0.35"/>
    <row r="354" ht="19.5" customHeight="1" x14ac:dyDescent="0.35"/>
    <row r="355" ht="19.5" customHeight="1" x14ac:dyDescent="0.35"/>
    <row r="356" ht="19.5" customHeight="1" x14ac:dyDescent="0.35"/>
    <row r="357" ht="19.5" customHeight="1" x14ac:dyDescent="0.35"/>
    <row r="358" ht="19.5" customHeight="1" x14ac:dyDescent="0.35"/>
    <row r="359" ht="19.5" customHeight="1" x14ac:dyDescent="0.35"/>
    <row r="360" ht="19.5" customHeight="1" x14ac:dyDescent="0.35"/>
    <row r="361" ht="19.5" customHeight="1" x14ac:dyDescent="0.35"/>
    <row r="362" ht="19.5" customHeight="1" x14ac:dyDescent="0.35"/>
    <row r="363" ht="19.5" customHeight="1" x14ac:dyDescent="0.35"/>
    <row r="364" ht="19.5" customHeight="1" x14ac:dyDescent="0.35"/>
    <row r="365" ht="19.5" customHeight="1" x14ac:dyDescent="0.35"/>
    <row r="366" ht="19.5" customHeight="1" x14ac:dyDescent="0.35"/>
    <row r="367" ht="19.5" customHeight="1" x14ac:dyDescent="0.35"/>
    <row r="368" ht="19.5" customHeight="1" x14ac:dyDescent="0.35"/>
    <row r="369" ht="19.5" customHeight="1" x14ac:dyDescent="0.35"/>
    <row r="370" ht="19.5" customHeight="1" x14ac:dyDescent="0.35"/>
    <row r="371" ht="19.5" customHeight="1" x14ac:dyDescent="0.35"/>
    <row r="372" ht="19.5" customHeight="1" x14ac:dyDescent="0.35"/>
    <row r="373" ht="19.5" customHeight="1" x14ac:dyDescent="0.35"/>
    <row r="374" ht="19.5" customHeight="1" x14ac:dyDescent="0.35"/>
    <row r="375" ht="19.5" customHeight="1" x14ac:dyDescent="0.35"/>
    <row r="376" ht="19.5" customHeight="1" x14ac:dyDescent="0.35"/>
    <row r="377" ht="19.5" customHeight="1" x14ac:dyDescent="0.35"/>
    <row r="378" ht="19.5" customHeight="1" x14ac:dyDescent="0.35"/>
    <row r="379" ht="19.5" customHeight="1" x14ac:dyDescent="0.35"/>
    <row r="380" ht="19.5" customHeight="1" x14ac:dyDescent="0.35"/>
    <row r="381" ht="19.5" customHeight="1" x14ac:dyDescent="0.35"/>
    <row r="382" ht="19.5" customHeight="1" x14ac:dyDescent="0.35"/>
    <row r="383" ht="19.5" customHeight="1" x14ac:dyDescent="0.35"/>
    <row r="384" ht="19.5" customHeight="1" x14ac:dyDescent="0.35"/>
    <row r="385" ht="19.5" customHeight="1" x14ac:dyDescent="0.35"/>
    <row r="386" ht="19.5" customHeight="1" x14ac:dyDescent="0.35"/>
    <row r="387" ht="19.5" customHeight="1" x14ac:dyDescent="0.35"/>
    <row r="388" ht="19.5" customHeight="1" x14ac:dyDescent="0.35"/>
    <row r="389" ht="19.5" customHeight="1" x14ac:dyDescent="0.35"/>
    <row r="390" ht="19.5" customHeight="1" x14ac:dyDescent="0.35"/>
    <row r="391" ht="19.5" customHeight="1" x14ac:dyDescent="0.35"/>
    <row r="392" ht="19.5" customHeight="1" x14ac:dyDescent="0.35"/>
    <row r="393" ht="19.5" customHeight="1" x14ac:dyDescent="0.35"/>
    <row r="394" ht="19.5" customHeight="1" x14ac:dyDescent="0.35"/>
    <row r="395" ht="19.5" customHeight="1" x14ac:dyDescent="0.35"/>
    <row r="396" ht="19.5" customHeight="1" x14ac:dyDescent="0.35"/>
    <row r="397" ht="19.5" customHeight="1" x14ac:dyDescent="0.35"/>
    <row r="398" ht="19.5" customHeight="1" x14ac:dyDescent="0.35"/>
    <row r="399" ht="19.5" customHeight="1" x14ac:dyDescent="0.35"/>
    <row r="400" ht="19.5" customHeight="1" x14ac:dyDescent="0.35"/>
    <row r="401" ht="19.5" customHeight="1" x14ac:dyDescent="0.35"/>
    <row r="402" ht="19.5" customHeight="1" x14ac:dyDescent="0.35"/>
    <row r="403" ht="19.5" customHeight="1" x14ac:dyDescent="0.35"/>
    <row r="404" ht="19.5" customHeight="1" x14ac:dyDescent="0.35"/>
    <row r="405" ht="19.5" customHeight="1" x14ac:dyDescent="0.35"/>
    <row r="406" ht="19.5" customHeight="1" x14ac:dyDescent="0.35"/>
    <row r="407" ht="19.5" customHeight="1" x14ac:dyDescent="0.35"/>
    <row r="408" ht="19.5" customHeight="1" x14ac:dyDescent="0.35"/>
    <row r="409" ht="19.5" customHeight="1" x14ac:dyDescent="0.35"/>
    <row r="410" ht="19.5" customHeight="1" x14ac:dyDescent="0.35"/>
    <row r="411" ht="19.5" customHeight="1" x14ac:dyDescent="0.35"/>
    <row r="412" ht="19.5" customHeight="1" x14ac:dyDescent="0.35"/>
    <row r="413" ht="19.5" customHeight="1" x14ac:dyDescent="0.35"/>
    <row r="414" ht="19.5" customHeight="1" x14ac:dyDescent="0.35"/>
    <row r="415" ht="19.5" customHeight="1" x14ac:dyDescent="0.35"/>
    <row r="416" ht="19.5" customHeight="1" x14ac:dyDescent="0.35"/>
    <row r="417" ht="19.5" customHeight="1" x14ac:dyDescent="0.35"/>
    <row r="418" ht="19.5" customHeight="1" x14ac:dyDescent="0.35"/>
    <row r="419" ht="19.5" customHeight="1" x14ac:dyDescent="0.35"/>
    <row r="420" ht="19.5" customHeight="1" x14ac:dyDescent="0.35"/>
    <row r="421" ht="19.5" customHeight="1" x14ac:dyDescent="0.35"/>
    <row r="422" ht="19.5" customHeight="1" x14ac:dyDescent="0.35"/>
    <row r="423" ht="19.5" customHeight="1" x14ac:dyDescent="0.35"/>
    <row r="424" ht="19.5" customHeight="1" x14ac:dyDescent="0.35"/>
    <row r="425" ht="19.5" customHeight="1" x14ac:dyDescent="0.35"/>
    <row r="426" ht="19.5" customHeight="1" x14ac:dyDescent="0.35"/>
    <row r="427" ht="19.5" customHeight="1" x14ac:dyDescent="0.35"/>
    <row r="428" ht="19.5" customHeight="1" x14ac:dyDescent="0.35"/>
    <row r="429" ht="19.5" customHeight="1" x14ac:dyDescent="0.35"/>
    <row r="430" ht="19.5" customHeight="1" x14ac:dyDescent="0.35"/>
    <row r="431" ht="19.5" customHeight="1" x14ac:dyDescent="0.35"/>
    <row r="432" ht="19.5" customHeight="1" x14ac:dyDescent="0.35"/>
    <row r="433" ht="19.5" customHeight="1" x14ac:dyDescent="0.35"/>
    <row r="434" ht="19.5" customHeight="1" x14ac:dyDescent="0.35"/>
    <row r="435" ht="19.5" customHeight="1" x14ac:dyDescent="0.35"/>
    <row r="436" ht="19.5" customHeight="1" x14ac:dyDescent="0.35"/>
    <row r="437" ht="19.5" customHeight="1" x14ac:dyDescent="0.35"/>
    <row r="438" ht="19.5" customHeight="1" x14ac:dyDescent="0.35"/>
    <row r="439" ht="19.5" customHeight="1" x14ac:dyDescent="0.35"/>
    <row r="440" ht="19.5" customHeight="1" x14ac:dyDescent="0.35"/>
    <row r="441" ht="19.5" customHeight="1" x14ac:dyDescent="0.35"/>
    <row r="442" ht="19.5" customHeight="1" x14ac:dyDescent="0.35"/>
    <row r="443" ht="19.5" customHeight="1" x14ac:dyDescent="0.35"/>
    <row r="444" ht="19.5" customHeight="1" x14ac:dyDescent="0.35"/>
    <row r="445" ht="19.5" customHeight="1" x14ac:dyDescent="0.35"/>
    <row r="446" ht="19.5" customHeight="1" x14ac:dyDescent="0.35"/>
    <row r="447" ht="19.5" customHeight="1" x14ac:dyDescent="0.35"/>
    <row r="448" ht="19.5" customHeight="1" x14ac:dyDescent="0.35"/>
    <row r="449" ht="19.5" customHeight="1" x14ac:dyDescent="0.35"/>
    <row r="450" ht="19.5" customHeight="1" x14ac:dyDescent="0.35"/>
    <row r="451" ht="19.5" customHeight="1" x14ac:dyDescent="0.35"/>
    <row r="452" ht="19.5" customHeight="1" x14ac:dyDescent="0.35"/>
    <row r="453" ht="19.5" customHeight="1" x14ac:dyDescent="0.35"/>
    <row r="454" ht="19.5" customHeight="1" x14ac:dyDescent="0.35"/>
    <row r="455" ht="19.5" customHeight="1" x14ac:dyDescent="0.35"/>
    <row r="456" ht="19.5" customHeight="1" x14ac:dyDescent="0.35"/>
    <row r="457" ht="19.5" customHeight="1" x14ac:dyDescent="0.35"/>
    <row r="458" ht="19.5" customHeight="1" x14ac:dyDescent="0.35"/>
    <row r="459" ht="19.5" customHeight="1" x14ac:dyDescent="0.35"/>
    <row r="460" ht="19.5" customHeight="1" x14ac:dyDescent="0.35"/>
    <row r="461" ht="19.5" customHeight="1" x14ac:dyDescent="0.35"/>
    <row r="462" ht="19.5" customHeight="1" x14ac:dyDescent="0.35"/>
    <row r="463" ht="19.5" customHeight="1" x14ac:dyDescent="0.35"/>
    <row r="464" ht="19.5" customHeight="1" x14ac:dyDescent="0.35"/>
    <row r="465" ht="19.5" customHeight="1" x14ac:dyDescent="0.35"/>
    <row r="466" ht="19.5" customHeight="1" x14ac:dyDescent="0.35"/>
    <row r="467" ht="19.5" customHeight="1" x14ac:dyDescent="0.35"/>
    <row r="468" ht="19.5" customHeight="1" x14ac:dyDescent="0.35"/>
    <row r="469" ht="19.5" customHeight="1" x14ac:dyDescent="0.35"/>
    <row r="470" ht="19.5" customHeight="1" x14ac:dyDescent="0.35"/>
    <row r="471" ht="19.5" customHeight="1" x14ac:dyDescent="0.35"/>
    <row r="472" ht="19.5" customHeight="1" x14ac:dyDescent="0.35"/>
    <row r="473" ht="19.5" customHeight="1" x14ac:dyDescent="0.35"/>
    <row r="474" ht="19.5" customHeight="1" x14ac:dyDescent="0.35"/>
    <row r="475" ht="19.5" customHeight="1" x14ac:dyDescent="0.35"/>
    <row r="476" ht="19.5" customHeight="1" x14ac:dyDescent="0.35"/>
    <row r="477" ht="19.5" customHeight="1" x14ac:dyDescent="0.35"/>
    <row r="478" ht="19.5" customHeight="1" x14ac:dyDescent="0.35"/>
    <row r="479" ht="19.5" customHeight="1" x14ac:dyDescent="0.35"/>
    <row r="480" ht="19.5" customHeight="1" x14ac:dyDescent="0.35"/>
    <row r="481" ht="19.5" customHeight="1" x14ac:dyDescent="0.35"/>
    <row r="482" ht="19.5" customHeight="1" x14ac:dyDescent="0.35"/>
    <row r="483" ht="19.5" customHeight="1" x14ac:dyDescent="0.35"/>
    <row r="484" ht="19.5" customHeight="1" x14ac:dyDescent="0.35"/>
    <row r="485" ht="19.5" customHeight="1" x14ac:dyDescent="0.35"/>
    <row r="486" ht="19.5" customHeight="1" x14ac:dyDescent="0.35"/>
    <row r="487" ht="19.5" customHeight="1" x14ac:dyDescent="0.35"/>
    <row r="488" ht="19.5" customHeight="1" x14ac:dyDescent="0.35"/>
    <row r="489" ht="19.5" customHeight="1" x14ac:dyDescent="0.35"/>
    <row r="490" ht="19.5" customHeight="1" x14ac:dyDescent="0.35"/>
    <row r="491" ht="19.5" customHeight="1" x14ac:dyDescent="0.35"/>
    <row r="492" ht="19.5" customHeight="1" x14ac:dyDescent="0.35"/>
    <row r="493" ht="19.5" customHeight="1" x14ac:dyDescent="0.35"/>
    <row r="494" ht="19.5" customHeight="1" x14ac:dyDescent="0.35"/>
    <row r="495" ht="19.5" customHeight="1" x14ac:dyDescent="0.35"/>
    <row r="496" ht="19.5" customHeight="1" x14ac:dyDescent="0.35"/>
    <row r="497" ht="19.5" customHeight="1" x14ac:dyDescent="0.35"/>
    <row r="498" ht="19.5" customHeight="1" x14ac:dyDescent="0.35"/>
    <row r="499" ht="19.5" customHeight="1" x14ac:dyDescent="0.35"/>
    <row r="500" ht="19.5" customHeight="1" x14ac:dyDescent="0.35"/>
    <row r="501" ht="19.5" customHeight="1" x14ac:dyDescent="0.35"/>
    <row r="502" ht="19.5" customHeight="1" x14ac:dyDescent="0.35"/>
    <row r="503" ht="19.5" customHeight="1" x14ac:dyDescent="0.35"/>
    <row r="504" ht="19.5" customHeight="1" x14ac:dyDescent="0.35"/>
    <row r="505" ht="19.5" customHeight="1" x14ac:dyDescent="0.35"/>
    <row r="506" ht="19.5" customHeight="1" x14ac:dyDescent="0.35"/>
    <row r="507" ht="19.5" customHeight="1" x14ac:dyDescent="0.35"/>
    <row r="508" ht="19.5" customHeight="1" x14ac:dyDescent="0.35"/>
    <row r="509" ht="19.5" customHeight="1" x14ac:dyDescent="0.35"/>
    <row r="510" ht="19.5" customHeight="1" x14ac:dyDescent="0.35"/>
    <row r="511" ht="19.5" customHeight="1" x14ac:dyDescent="0.35"/>
    <row r="512" ht="19.5" customHeight="1" x14ac:dyDescent="0.35"/>
    <row r="513" ht="19.5" customHeight="1" x14ac:dyDescent="0.35"/>
    <row r="514" ht="19.5" customHeight="1" x14ac:dyDescent="0.35"/>
    <row r="515" ht="19.5" customHeight="1" x14ac:dyDescent="0.35"/>
    <row r="516" ht="19.5" customHeight="1" x14ac:dyDescent="0.35"/>
    <row r="517" ht="19.5" customHeight="1" x14ac:dyDescent="0.35"/>
    <row r="518" ht="19.5" customHeight="1" x14ac:dyDescent="0.35"/>
    <row r="519" ht="19.5" customHeight="1" x14ac:dyDescent="0.35"/>
    <row r="520" ht="19.5" customHeight="1" x14ac:dyDescent="0.35"/>
    <row r="521" ht="19.5" customHeight="1" x14ac:dyDescent="0.35"/>
    <row r="522" ht="19.5" customHeight="1" x14ac:dyDescent="0.35"/>
    <row r="523" ht="19.5" customHeight="1" x14ac:dyDescent="0.35"/>
    <row r="524" ht="19.5" customHeight="1" x14ac:dyDescent="0.35"/>
    <row r="525" ht="19.5" customHeight="1" x14ac:dyDescent="0.35"/>
    <row r="526" ht="19.5" customHeight="1" x14ac:dyDescent="0.35"/>
    <row r="527" ht="19.5" customHeight="1" x14ac:dyDescent="0.35"/>
    <row r="528" ht="19.5" customHeight="1" x14ac:dyDescent="0.35"/>
    <row r="529" ht="19.5" customHeight="1" x14ac:dyDescent="0.35"/>
    <row r="530" ht="19.5" customHeight="1" x14ac:dyDescent="0.35"/>
    <row r="531" ht="19.5" customHeight="1" x14ac:dyDescent="0.35"/>
    <row r="532" ht="19.5" customHeight="1" x14ac:dyDescent="0.35"/>
    <row r="533" ht="19.5" customHeight="1" x14ac:dyDescent="0.35"/>
    <row r="534" ht="19.5" customHeight="1" x14ac:dyDescent="0.35"/>
    <row r="535" ht="19.5" customHeight="1" x14ac:dyDescent="0.35"/>
    <row r="536" ht="19.5" customHeight="1" x14ac:dyDescent="0.35"/>
    <row r="537" ht="19.5" customHeight="1" x14ac:dyDescent="0.35"/>
    <row r="538" ht="19.5" customHeight="1" x14ac:dyDescent="0.35"/>
    <row r="539" ht="19.5" customHeight="1" x14ac:dyDescent="0.35"/>
    <row r="540" ht="19.5" customHeight="1" x14ac:dyDescent="0.35"/>
    <row r="541" ht="19.5" customHeight="1" x14ac:dyDescent="0.35"/>
    <row r="542" ht="19.5" customHeight="1" x14ac:dyDescent="0.35"/>
    <row r="543" ht="19.5" customHeight="1" x14ac:dyDescent="0.35"/>
    <row r="544" ht="19.5" customHeight="1" x14ac:dyDescent="0.35"/>
    <row r="545" ht="19.5" customHeight="1" x14ac:dyDescent="0.35"/>
    <row r="546" ht="19.5" customHeight="1" x14ac:dyDescent="0.35"/>
    <row r="547" ht="19.5" customHeight="1" x14ac:dyDescent="0.35"/>
    <row r="548" ht="19.5" customHeight="1" x14ac:dyDescent="0.35"/>
    <row r="549" ht="19.5" customHeight="1" x14ac:dyDescent="0.35"/>
    <row r="550" ht="19.5" customHeight="1" x14ac:dyDescent="0.35"/>
    <row r="551" ht="19.5" customHeight="1" x14ac:dyDescent="0.35"/>
    <row r="552" ht="19.5" customHeight="1" x14ac:dyDescent="0.35"/>
    <row r="553" ht="19.5" customHeight="1" x14ac:dyDescent="0.35"/>
    <row r="554" ht="19.5" customHeight="1" x14ac:dyDescent="0.35"/>
    <row r="555" ht="19.5" customHeight="1" x14ac:dyDescent="0.35"/>
    <row r="556" ht="19.5" customHeight="1" x14ac:dyDescent="0.35"/>
    <row r="557" ht="19.5" customHeight="1" x14ac:dyDescent="0.35"/>
    <row r="558" ht="19.5" customHeight="1" x14ac:dyDescent="0.35"/>
    <row r="559" ht="19.5" customHeight="1" x14ac:dyDescent="0.35"/>
    <row r="560" ht="19.5" customHeight="1" x14ac:dyDescent="0.35"/>
    <row r="561" ht="19.5" customHeight="1" x14ac:dyDescent="0.35"/>
    <row r="562" ht="19.5" customHeight="1" x14ac:dyDescent="0.35"/>
    <row r="563" ht="19.5" customHeight="1" x14ac:dyDescent="0.35"/>
    <row r="564" ht="19.5" customHeight="1" x14ac:dyDescent="0.35"/>
    <row r="565" ht="19.5" customHeight="1" x14ac:dyDescent="0.35"/>
    <row r="566" ht="19.5" customHeight="1" x14ac:dyDescent="0.35"/>
    <row r="567" ht="19.5" customHeight="1" x14ac:dyDescent="0.35"/>
    <row r="568" ht="19.5" customHeight="1" x14ac:dyDescent="0.35"/>
    <row r="569" ht="19.5" customHeight="1" x14ac:dyDescent="0.35"/>
    <row r="570" ht="19.5" customHeight="1" x14ac:dyDescent="0.35"/>
    <row r="571" ht="19.5" customHeight="1" x14ac:dyDescent="0.35"/>
    <row r="572" ht="19.5" customHeight="1" x14ac:dyDescent="0.35"/>
    <row r="573" ht="19.5" customHeight="1" x14ac:dyDescent="0.35"/>
    <row r="574" ht="19.5" customHeight="1" x14ac:dyDescent="0.35"/>
    <row r="575" ht="19.5" customHeight="1" x14ac:dyDescent="0.35"/>
    <row r="576" ht="19.5" customHeight="1" x14ac:dyDescent="0.35"/>
    <row r="577" ht="19.5" customHeight="1" x14ac:dyDescent="0.35"/>
    <row r="578" ht="19.5" customHeight="1" x14ac:dyDescent="0.35"/>
    <row r="579" ht="19.5" customHeight="1" x14ac:dyDescent="0.35"/>
    <row r="580" ht="19.5" customHeight="1" x14ac:dyDescent="0.35"/>
    <row r="581" ht="19.5" customHeight="1" x14ac:dyDescent="0.35"/>
    <row r="582" ht="19.5" customHeight="1" x14ac:dyDescent="0.35"/>
    <row r="583" ht="19.5" customHeight="1" x14ac:dyDescent="0.35"/>
    <row r="584" ht="19.5" customHeight="1" x14ac:dyDescent="0.35"/>
    <row r="585" ht="19.5" customHeight="1" x14ac:dyDescent="0.35"/>
    <row r="586" ht="19.5" customHeight="1" x14ac:dyDescent="0.35"/>
    <row r="587" ht="19.5" customHeight="1" x14ac:dyDescent="0.35"/>
    <row r="588" ht="19.5" customHeight="1" x14ac:dyDescent="0.35"/>
    <row r="589" ht="19.5" customHeight="1" x14ac:dyDescent="0.35"/>
    <row r="590" ht="19.5" customHeight="1" x14ac:dyDescent="0.35"/>
    <row r="591" ht="19.5" customHeight="1" x14ac:dyDescent="0.35"/>
    <row r="592" ht="19.5" customHeight="1" x14ac:dyDescent="0.35"/>
    <row r="593" ht="19.5" customHeight="1" x14ac:dyDescent="0.35"/>
    <row r="594" ht="19.5" customHeight="1" x14ac:dyDescent="0.35"/>
    <row r="595" ht="19.5" customHeight="1" x14ac:dyDescent="0.35"/>
    <row r="596" ht="19.5" customHeight="1" x14ac:dyDescent="0.35"/>
    <row r="597" ht="19.5" customHeight="1" x14ac:dyDescent="0.35"/>
    <row r="598" ht="19.5" customHeight="1" x14ac:dyDescent="0.35"/>
    <row r="599" ht="19.5" customHeight="1" x14ac:dyDescent="0.35"/>
    <row r="600" ht="19.5" customHeight="1" x14ac:dyDescent="0.35"/>
    <row r="601" ht="19.5" customHeight="1" x14ac:dyDescent="0.35"/>
    <row r="602" ht="19.5" customHeight="1" x14ac:dyDescent="0.35"/>
    <row r="603" ht="19.5" customHeight="1" x14ac:dyDescent="0.35"/>
    <row r="604" ht="19.5" customHeight="1" x14ac:dyDescent="0.35"/>
    <row r="605" ht="19.5" customHeight="1" x14ac:dyDescent="0.35"/>
    <row r="606" ht="19.5" customHeight="1" x14ac:dyDescent="0.35"/>
    <row r="607" ht="19.5" customHeight="1" x14ac:dyDescent="0.35"/>
    <row r="608" ht="19.5" customHeight="1" x14ac:dyDescent="0.35"/>
    <row r="609" ht="19.5" customHeight="1" x14ac:dyDescent="0.35"/>
    <row r="610" ht="19.5" customHeight="1" x14ac:dyDescent="0.35"/>
    <row r="611" ht="19.5" customHeight="1" x14ac:dyDescent="0.35"/>
    <row r="612" ht="19.5" customHeight="1" x14ac:dyDescent="0.35"/>
    <row r="613" ht="19.5" customHeight="1" x14ac:dyDescent="0.35"/>
    <row r="614" ht="19.5" customHeight="1" x14ac:dyDescent="0.35"/>
    <row r="615" ht="19.5" customHeight="1" x14ac:dyDescent="0.35"/>
    <row r="616" ht="19.5" customHeight="1" x14ac:dyDescent="0.35"/>
    <row r="617" ht="19.5" customHeight="1" x14ac:dyDescent="0.35"/>
    <row r="618" ht="19.5" customHeight="1" x14ac:dyDescent="0.35"/>
    <row r="619" ht="19.5" customHeight="1" x14ac:dyDescent="0.35"/>
    <row r="620" ht="19.5" customHeight="1" x14ac:dyDescent="0.35"/>
    <row r="621" ht="19.5" customHeight="1" x14ac:dyDescent="0.35"/>
    <row r="622" ht="19.5" customHeight="1" x14ac:dyDescent="0.35"/>
    <row r="623" ht="19.5" customHeight="1" x14ac:dyDescent="0.35"/>
    <row r="624" ht="19.5" customHeight="1" x14ac:dyDescent="0.35"/>
    <row r="625" ht="19.5" customHeight="1" x14ac:dyDescent="0.35"/>
    <row r="626" ht="19.5" customHeight="1" x14ac:dyDescent="0.35"/>
    <row r="627" ht="19.5" customHeight="1" x14ac:dyDescent="0.35"/>
    <row r="628" ht="19.5" customHeight="1" x14ac:dyDescent="0.35"/>
    <row r="629" ht="19.5" customHeight="1" x14ac:dyDescent="0.35"/>
    <row r="630" ht="19.5" customHeight="1" x14ac:dyDescent="0.35"/>
    <row r="631" ht="19.5" customHeight="1" x14ac:dyDescent="0.35"/>
    <row r="632" ht="19.5" customHeight="1" x14ac:dyDescent="0.35"/>
    <row r="633" ht="19.5" customHeight="1" x14ac:dyDescent="0.35"/>
    <row r="634" ht="19.5" customHeight="1" x14ac:dyDescent="0.35"/>
    <row r="635" ht="19.5" customHeight="1" x14ac:dyDescent="0.35"/>
    <row r="636" ht="19.5" customHeight="1" x14ac:dyDescent="0.35"/>
    <row r="637" ht="19.5" customHeight="1" x14ac:dyDescent="0.35"/>
    <row r="638" ht="19.5" customHeight="1" x14ac:dyDescent="0.35"/>
    <row r="639" ht="19.5" customHeight="1" x14ac:dyDescent="0.35"/>
    <row r="640" ht="19.5" customHeight="1" x14ac:dyDescent="0.35"/>
    <row r="641" ht="19.5" customHeight="1" x14ac:dyDescent="0.35"/>
    <row r="642" ht="19.5" customHeight="1" x14ac:dyDescent="0.35"/>
    <row r="643" ht="19.5" customHeight="1" x14ac:dyDescent="0.35"/>
    <row r="644" ht="19.5" customHeight="1" x14ac:dyDescent="0.35"/>
    <row r="645" ht="19.5" customHeight="1" x14ac:dyDescent="0.35"/>
    <row r="646" ht="19.5" customHeight="1" x14ac:dyDescent="0.35"/>
    <row r="647" ht="19.5" customHeight="1" x14ac:dyDescent="0.35"/>
    <row r="648" ht="19.5" customHeight="1" x14ac:dyDescent="0.35"/>
    <row r="649" ht="19.5" customHeight="1" x14ac:dyDescent="0.35"/>
    <row r="650" ht="19.5" customHeight="1" x14ac:dyDescent="0.35"/>
    <row r="651" ht="19.5" customHeight="1" x14ac:dyDescent="0.35"/>
    <row r="652" ht="19.5" customHeight="1" x14ac:dyDescent="0.35"/>
    <row r="653" ht="19.5" customHeight="1" x14ac:dyDescent="0.35"/>
    <row r="654" ht="19.5" customHeight="1" x14ac:dyDescent="0.35"/>
    <row r="655" ht="19.5" customHeight="1" x14ac:dyDescent="0.35"/>
    <row r="656" ht="19.5" customHeight="1" x14ac:dyDescent="0.35"/>
    <row r="657" ht="19.5" customHeight="1" x14ac:dyDescent="0.35"/>
    <row r="658" ht="19.5" customHeight="1" x14ac:dyDescent="0.35"/>
    <row r="659" ht="19.5" customHeight="1" x14ac:dyDescent="0.35"/>
    <row r="660" ht="19.5" customHeight="1" x14ac:dyDescent="0.35"/>
    <row r="661" ht="19.5" customHeight="1" x14ac:dyDescent="0.35"/>
    <row r="662" ht="19.5" customHeight="1" x14ac:dyDescent="0.35"/>
    <row r="663" ht="19.5" customHeight="1" x14ac:dyDescent="0.35"/>
    <row r="664" ht="19.5" customHeight="1" x14ac:dyDescent="0.35"/>
    <row r="665" ht="19.5" customHeight="1" x14ac:dyDescent="0.35"/>
    <row r="666" ht="19.5" customHeight="1" x14ac:dyDescent="0.35"/>
    <row r="667" ht="19.5" customHeight="1" x14ac:dyDescent="0.35"/>
    <row r="668" ht="19.5" customHeight="1" x14ac:dyDescent="0.35"/>
    <row r="669" ht="19.5" customHeight="1" x14ac:dyDescent="0.35"/>
    <row r="670" ht="19.5" customHeight="1" x14ac:dyDescent="0.35"/>
    <row r="671" ht="19.5" customHeight="1" x14ac:dyDescent="0.35"/>
    <row r="672" ht="19.5" customHeight="1" x14ac:dyDescent="0.35"/>
    <row r="673" ht="19.5" customHeight="1" x14ac:dyDescent="0.35"/>
    <row r="674" ht="19.5" customHeight="1" x14ac:dyDescent="0.35"/>
    <row r="675" ht="19.5" customHeight="1" x14ac:dyDescent="0.35"/>
    <row r="676" ht="19.5" customHeight="1" x14ac:dyDescent="0.35"/>
    <row r="677" ht="19.5" customHeight="1" x14ac:dyDescent="0.35"/>
    <row r="678" ht="19.5" customHeight="1" x14ac:dyDescent="0.35"/>
    <row r="679" ht="19.5" customHeight="1" x14ac:dyDescent="0.35"/>
    <row r="680" ht="19.5" customHeight="1" x14ac:dyDescent="0.35"/>
    <row r="681" ht="19.5" customHeight="1" x14ac:dyDescent="0.35"/>
    <row r="682" ht="19.5" customHeight="1" x14ac:dyDescent="0.35"/>
    <row r="683" ht="19.5" customHeight="1" x14ac:dyDescent="0.35"/>
    <row r="684" ht="19.5" customHeight="1" x14ac:dyDescent="0.35"/>
    <row r="685" ht="19.5" customHeight="1" x14ac:dyDescent="0.35"/>
    <row r="686" ht="19.5" customHeight="1" x14ac:dyDescent="0.35"/>
    <row r="687" ht="19.5" customHeight="1" x14ac:dyDescent="0.35"/>
    <row r="688" ht="19.5" customHeight="1" x14ac:dyDescent="0.35"/>
    <row r="689" ht="19.5" customHeight="1" x14ac:dyDescent="0.35"/>
    <row r="690" ht="19.5" customHeight="1" x14ac:dyDescent="0.35"/>
    <row r="691" ht="19.5" customHeight="1" x14ac:dyDescent="0.35"/>
    <row r="692" ht="19.5" customHeight="1" x14ac:dyDescent="0.35"/>
    <row r="693" ht="19.5" customHeight="1" x14ac:dyDescent="0.35"/>
    <row r="694" ht="19.5" customHeight="1" x14ac:dyDescent="0.35"/>
    <row r="695" ht="19.5" customHeight="1" x14ac:dyDescent="0.35"/>
    <row r="696" ht="19.5" customHeight="1" x14ac:dyDescent="0.35"/>
    <row r="697" ht="19.5" customHeight="1" x14ac:dyDescent="0.35"/>
    <row r="698" ht="19.5" customHeight="1" x14ac:dyDescent="0.35"/>
    <row r="699" ht="19.5" customHeight="1" x14ac:dyDescent="0.35"/>
    <row r="700" ht="19.5" customHeight="1" x14ac:dyDescent="0.35"/>
    <row r="701" ht="19.5" customHeight="1" x14ac:dyDescent="0.35"/>
    <row r="702" ht="19.5" customHeight="1" x14ac:dyDescent="0.35"/>
    <row r="703" ht="19.5" customHeight="1" x14ac:dyDescent="0.35"/>
    <row r="704" ht="19.5" customHeight="1" x14ac:dyDescent="0.35"/>
    <row r="705" ht="19.5" customHeight="1" x14ac:dyDescent="0.35"/>
    <row r="706" ht="19.5" customHeight="1" x14ac:dyDescent="0.35"/>
    <row r="707" ht="19.5" customHeight="1" x14ac:dyDescent="0.35"/>
    <row r="708" ht="19.5" customHeight="1" x14ac:dyDescent="0.35"/>
    <row r="709" ht="19.5" customHeight="1" x14ac:dyDescent="0.35"/>
    <row r="710" ht="19.5" customHeight="1" x14ac:dyDescent="0.35"/>
    <row r="711" ht="19.5" customHeight="1" x14ac:dyDescent="0.35"/>
    <row r="712" ht="19.5" customHeight="1" x14ac:dyDescent="0.35"/>
    <row r="713" ht="19.5" customHeight="1" x14ac:dyDescent="0.35"/>
    <row r="714" ht="19.5" customHeight="1" x14ac:dyDescent="0.35"/>
    <row r="715" ht="19.5" customHeight="1" x14ac:dyDescent="0.35"/>
    <row r="716" ht="19.5" customHeight="1" x14ac:dyDescent="0.35"/>
    <row r="717" ht="19.5" customHeight="1" x14ac:dyDescent="0.35"/>
    <row r="718" ht="19.5" customHeight="1" x14ac:dyDescent="0.35"/>
    <row r="719" ht="19.5" customHeight="1" x14ac:dyDescent="0.35"/>
    <row r="720" ht="19.5" customHeight="1" x14ac:dyDescent="0.35"/>
    <row r="721" ht="19.5" customHeight="1" x14ac:dyDescent="0.35"/>
    <row r="722" ht="19.5" customHeight="1" x14ac:dyDescent="0.35"/>
    <row r="723" ht="19.5" customHeight="1" x14ac:dyDescent="0.35"/>
    <row r="724" ht="19.5" customHeight="1" x14ac:dyDescent="0.35"/>
    <row r="725" ht="19.5" customHeight="1" x14ac:dyDescent="0.35"/>
    <row r="726" ht="19.5" customHeight="1" x14ac:dyDescent="0.35"/>
    <row r="727" ht="19.5" customHeight="1" x14ac:dyDescent="0.35"/>
    <row r="728" ht="19.5" customHeight="1" x14ac:dyDescent="0.35"/>
    <row r="729" ht="19.5" customHeight="1" x14ac:dyDescent="0.35"/>
    <row r="730" ht="19.5" customHeight="1" x14ac:dyDescent="0.35"/>
    <row r="731" ht="19.5" customHeight="1" x14ac:dyDescent="0.35"/>
    <row r="732" ht="19.5" customHeight="1" x14ac:dyDescent="0.35"/>
    <row r="733" ht="19.5" customHeight="1" x14ac:dyDescent="0.35"/>
    <row r="734" ht="19.5" customHeight="1" x14ac:dyDescent="0.35"/>
    <row r="735" ht="19.5" customHeight="1" x14ac:dyDescent="0.35"/>
    <row r="736" ht="19.5" customHeight="1" x14ac:dyDescent="0.35"/>
    <row r="737" ht="19.5" customHeight="1" x14ac:dyDescent="0.35"/>
    <row r="738" ht="19.5" customHeight="1" x14ac:dyDescent="0.35"/>
    <row r="739" ht="19.5" customHeight="1" x14ac:dyDescent="0.35"/>
    <row r="740" ht="19.5" customHeight="1" x14ac:dyDescent="0.35"/>
    <row r="741" ht="19.5" customHeight="1" x14ac:dyDescent="0.35"/>
    <row r="742" ht="19.5" customHeight="1" x14ac:dyDescent="0.35"/>
    <row r="743" ht="19.5" customHeight="1" x14ac:dyDescent="0.35"/>
    <row r="744" ht="19.5" customHeight="1" x14ac:dyDescent="0.35"/>
    <row r="745" ht="19.5" customHeight="1" x14ac:dyDescent="0.35"/>
    <row r="746" ht="19.5" customHeight="1" x14ac:dyDescent="0.35"/>
    <row r="747" ht="19.5" customHeight="1" x14ac:dyDescent="0.35"/>
    <row r="748" ht="19.5" customHeight="1" x14ac:dyDescent="0.35"/>
    <row r="749" ht="19.5" customHeight="1" x14ac:dyDescent="0.35"/>
    <row r="750" ht="19.5" customHeight="1" x14ac:dyDescent="0.35"/>
    <row r="751" ht="19.5" customHeight="1" x14ac:dyDescent="0.35"/>
    <row r="752" ht="19.5" customHeight="1" x14ac:dyDescent="0.35"/>
    <row r="753" ht="19.5" customHeight="1" x14ac:dyDescent="0.35"/>
    <row r="754" ht="19.5" customHeight="1" x14ac:dyDescent="0.35"/>
    <row r="755" ht="19.5" customHeight="1" x14ac:dyDescent="0.35"/>
    <row r="756" ht="19.5" customHeight="1" x14ac:dyDescent="0.35"/>
    <row r="757" ht="19.5" customHeight="1" x14ac:dyDescent="0.35"/>
    <row r="758" ht="19.5" customHeight="1" x14ac:dyDescent="0.35"/>
    <row r="759" ht="19.5" customHeight="1" x14ac:dyDescent="0.35"/>
    <row r="760" ht="19.5" customHeight="1" x14ac:dyDescent="0.35"/>
    <row r="761" ht="19.5" customHeight="1" x14ac:dyDescent="0.35"/>
    <row r="762" ht="19.5" customHeight="1" x14ac:dyDescent="0.35"/>
    <row r="763" ht="19.5" customHeight="1" x14ac:dyDescent="0.35"/>
    <row r="764" ht="19.5" customHeight="1" x14ac:dyDescent="0.35"/>
    <row r="765" ht="19.5" customHeight="1" x14ac:dyDescent="0.35"/>
    <row r="766" ht="19.5" customHeight="1" x14ac:dyDescent="0.35"/>
    <row r="767" ht="19.5" customHeight="1" x14ac:dyDescent="0.35"/>
    <row r="768" ht="19.5" customHeight="1" x14ac:dyDescent="0.35"/>
    <row r="769" ht="19.5" customHeight="1" x14ac:dyDescent="0.35"/>
    <row r="770" ht="19.5" customHeight="1" x14ac:dyDescent="0.35"/>
    <row r="771" ht="19.5" customHeight="1" x14ac:dyDescent="0.35"/>
    <row r="772" ht="19.5" customHeight="1" x14ac:dyDescent="0.35"/>
    <row r="773" ht="19.5" customHeight="1" x14ac:dyDescent="0.35"/>
    <row r="774" ht="19.5" customHeight="1" x14ac:dyDescent="0.35"/>
    <row r="775" ht="19.5" customHeight="1" x14ac:dyDescent="0.35"/>
    <row r="776" ht="19.5" customHeight="1" x14ac:dyDescent="0.35"/>
    <row r="777" ht="19.5" customHeight="1" x14ac:dyDescent="0.35"/>
    <row r="778" ht="19.5" customHeight="1" x14ac:dyDescent="0.35"/>
    <row r="779" ht="19.5" customHeight="1" x14ac:dyDescent="0.35"/>
    <row r="780" ht="19.5" customHeight="1" x14ac:dyDescent="0.35"/>
    <row r="781" ht="19.5" customHeight="1" x14ac:dyDescent="0.35"/>
    <row r="782" ht="19.5" customHeight="1" x14ac:dyDescent="0.35"/>
    <row r="783" ht="19.5" customHeight="1" x14ac:dyDescent="0.35"/>
    <row r="784" ht="19.5" customHeight="1" x14ac:dyDescent="0.35"/>
    <row r="785" ht="19.5" customHeight="1" x14ac:dyDescent="0.35"/>
    <row r="786" ht="19.5" customHeight="1" x14ac:dyDescent="0.35"/>
    <row r="787" ht="19.5" customHeight="1" x14ac:dyDescent="0.35"/>
    <row r="788" ht="19.5" customHeight="1" x14ac:dyDescent="0.35"/>
    <row r="789" ht="19.5" customHeight="1" x14ac:dyDescent="0.35"/>
    <row r="790" ht="19.5" customHeight="1" x14ac:dyDescent="0.35"/>
    <row r="791" ht="19.5" customHeight="1" x14ac:dyDescent="0.35"/>
    <row r="792" ht="19.5" customHeight="1" x14ac:dyDescent="0.35"/>
    <row r="793" ht="19.5" customHeight="1" x14ac:dyDescent="0.35"/>
    <row r="794" ht="19.5" customHeight="1" x14ac:dyDescent="0.35"/>
    <row r="795" ht="19.5" customHeight="1" x14ac:dyDescent="0.35"/>
    <row r="796" ht="19.5" customHeight="1" x14ac:dyDescent="0.35"/>
    <row r="797" ht="19.5" customHeight="1" x14ac:dyDescent="0.35"/>
    <row r="798" ht="19.5" customHeight="1" x14ac:dyDescent="0.35"/>
    <row r="799" ht="19.5" customHeight="1" x14ac:dyDescent="0.35"/>
    <row r="800" ht="19.5" customHeight="1" x14ac:dyDescent="0.35"/>
    <row r="801" ht="19.5" customHeight="1" x14ac:dyDescent="0.35"/>
    <row r="802" ht="19.5" customHeight="1" x14ac:dyDescent="0.35"/>
    <row r="803" ht="19.5" customHeight="1" x14ac:dyDescent="0.35"/>
    <row r="804" ht="19.5" customHeight="1" x14ac:dyDescent="0.35"/>
    <row r="805" ht="19.5" customHeight="1" x14ac:dyDescent="0.35"/>
    <row r="806" ht="19.5" customHeight="1" x14ac:dyDescent="0.35"/>
    <row r="807" ht="19.5" customHeight="1" x14ac:dyDescent="0.35"/>
    <row r="808" ht="19.5" customHeight="1" x14ac:dyDescent="0.35"/>
    <row r="809" ht="19.5" customHeight="1" x14ac:dyDescent="0.35"/>
    <row r="810" ht="19.5" customHeight="1" x14ac:dyDescent="0.35"/>
    <row r="811" ht="19.5" customHeight="1" x14ac:dyDescent="0.35"/>
    <row r="812" ht="19.5" customHeight="1" x14ac:dyDescent="0.35"/>
    <row r="813" ht="19.5" customHeight="1" x14ac:dyDescent="0.35"/>
    <row r="814" ht="19.5" customHeight="1" x14ac:dyDescent="0.35"/>
    <row r="815" ht="19.5" customHeight="1" x14ac:dyDescent="0.35"/>
    <row r="816" ht="19.5" customHeight="1" x14ac:dyDescent="0.35"/>
    <row r="817" ht="19.5" customHeight="1" x14ac:dyDescent="0.35"/>
    <row r="818" ht="19.5" customHeight="1" x14ac:dyDescent="0.35"/>
    <row r="819" ht="19.5" customHeight="1" x14ac:dyDescent="0.35"/>
    <row r="820" ht="19.5" customHeight="1" x14ac:dyDescent="0.35"/>
    <row r="821" ht="19.5" customHeight="1" x14ac:dyDescent="0.35"/>
    <row r="822" ht="19.5" customHeight="1" x14ac:dyDescent="0.35"/>
    <row r="823" ht="19.5" customHeight="1" x14ac:dyDescent="0.35"/>
    <row r="824" ht="19.5" customHeight="1" x14ac:dyDescent="0.35"/>
    <row r="825" ht="19.5" customHeight="1" x14ac:dyDescent="0.35"/>
    <row r="826" ht="19.5" customHeight="1" x14ac:dyDescent="0.35"/>
    <row r="827" ht="19.5" customHeight="1" x14ac:dyDescent="0.35"/>
    <row r="828" ht="19.5" customHeight="1" x14ac:dyDescent="0.35"/>
    <row r="829" ht="19.5" customHeight="1" x14ac:dyDescent="0.35"/>
    <row r="830" ht="19.5" customHeight="1" x14ac:dyDescent="0.35"/>
    <row r="831" ht="19.5" customHeight="1" x14ac:dyDescent="0.35"/>
    <row r="832" ht="19.5" customHeight="1" x14ac:dyDescent="0.35"/>
    <row r="833" ht="19.5" customHeight="1" x14ac:dyDescent="0.35"/>
    <row r="834" ht="19.5" customHeight="1" x14ac:dyDescent="0.35"/>
    <row r="835" ht="19.5" customHeight="1" x14ac:dyDescent="0.35"/>
    <row r="836" ht="19.5" customHeight="1" x14ac:dyDescent="0.35"/>
    <row r="837" ht="19.5" customHeight="1" x14ac:dyDescent="0.35"/>
    <row r="838" ht="19.5" customHeight="1" x14ac:dyDescent="0.35"/>
    <row r="839" ht="19.5" customHeight="1" x14ac:dyDescent="0.35"/>
    <row r="840" ht="19.5" customHeight="1" x14ac:dyDescent="0.35"/>
    <row r="841" ht="19.5" customHeight="1" x14ac:dyDescent="0.35"/>
    <row r="842" ht="19.5" customHeight="1" x14ac:dyDescent="0.35"/>
    <row r="843" ht="19.5" customHeight="1" x14ac:dyDescent="0.35"/>
    <row r="844" ht="19.5" customHeight="1" x14ac:dyDescent="0.35"/>
    <row r="845" ht="19.5" customHeight="1" x14ac:dyDescent="0.35"/>
    <row r="846" ht="19.5" customHeight="1" x14ac:dyDescent="0.35"/>
    <row r="847" ht="19.5" customHeight="1" x14ac:dyDescent="0.35"/>
    <row r="848" ht="19.5" customHeight="1" x14ac:dyDescent="0.35"/>
    <row r="849" ht="19.5" customHeight="1" x14ac:dyDescent="0.35"/>
    <row r="850" ht="19.5" customHeight="1" x14ac:dyDescent="0.35"/>
    <row r="851" ht="19.5" customHeight="1" x14ac:dyDescent="0.35"/>
    <row r="852" ht="19.5" customHeight="1" x14ac:dyDescent="0.35"/>
    <row r="853" ht="19.5" customHeight="1" x14ac:dyDescent="0.35"/>
    <row r="854" ht="19.5" customHeight="1" x14ac:dyDescent="0.35"/>
    <row r="855" ht="19.5" customHeight="1" x14ac:dyDescent="0.35"/>
    <row r="856" ht="19.5" customHeight="1" x14ac:dyDescent="0.35"/>
    <row r="857" ht="19.5" customHeight="1" x14ac:dyDescent="0.35"/>
    <row r="858" ht="19.5" customHeight="1" x14ac:dyDescent="0.35"/>
    <row r="859" ht="19.5" customHeight="1" x14ac:dyDescent="0.35"/>
    <row r="860" ht="19.5" customHeight="1" x14ac:dyDescent="0.35"/>
    <row r="861" ht="19.5" customHeight="1" x14ac:dyDescent="0.35"/>
    <row r="862" ht="19.5" customHeight="1" x14ac:dyDescent="0.35"/>
    <row r="863" ht="19.5" customHeight="1" x14ac:dyDescent="0.35"/>
    <row r="864" ht="19.5" customHeight="1" x14ac:dyDescent="0.35"/>
    <row r="865" ht="19.5" customHeight="1" x14ac:dyDescent="0.35"/>
    <row r="866" ht="19.5" customHeight="1" x14ac:dyDescent="0.35"/>
    <row r="867" ht="19.5" customHeight="1" x14ac:dyDescent="0.35"/>
    <row r="868" ht="19.5" customHeight="1" x14ac:dyDescent="0.35"/>
    <row r="869" ht="19.5" customHeight="1" x14ac:dyDescent="0.35"/>
    <row r="870" ht="19.5" customHeight="1" x14ac:dyDescent="0.35"/>
    <row r="871" ht="19.5" customHeight="1" x14ac:dyDescent="0.35"/>
    <row r="872" ht="19.5" customHeight="1" x14ac:dyDescent="0.35"/>
    <row r="873" ht="19.5" customHeight="1" x14ac:dyDescent="0.35"/>
    <row r="874" ht="19.5" customHeight="1" x14ac:dyDescent="0.35"/>
    <row r="875" ht="19.5" customHeight="1" x14ac:dyDescent="0.35"/>
    <row r="876" ht="19.5" customHeight="1" x14ac:dyDescent="0.35"/>
    <row r="877" ht="19.5" customHeight="1" x14ac:dyDescent="0.35"/>
    <row r="878" ht="19.5" customHeight="1" x14ac:dyDescent="0.35"/>
    <row r="879" ht="19.5" customHeight="1" x14ac:dyDescent="0.35"/>
    <row r="880" ht="19.5" customHeight="1" x14ac:dyDescent="0.35"/>
    <row r="881" ht="19.5" customHeight="1" x14ac:dyDescent="0.35"/>
    <row r="882" ht="19.5" customHeight="1" x14ac:dyDescent="0.35"/>
    <row r="883" ht="19.5" customHeight="1" x14ac:dyDescent="0.35"/>
    <row r="884" ht="19.5" customHeight="1" x14ac:dyDescent="0.35"/>
    <row r="885" ht="19.5" customHeight="1" x14ac:dyDescent="0.35"/>
    <row r="886" ht="19.5" customHeight="1" x14ac:dyDescent="0.35"/>
    <row r="887" ht="19.5" customHeight="1" x14ac:dyDescent="0.35"/>
    <row r="888" ht="19.5" customHeight="1" x14ac:dyDescent="0.35"/>
    <row r="889" ht="19.5" customHeight="1" x14ac:dyDescent="0.35"/>
    <row r="890" ht="19.5" customHeight="1" x14ac:dyDescent="0.35"/>
    <row r="891" ht="19.5" customHeight="1" x14ac:dyDescent="0.35"/>
    <row r="892" ht="19.5" customHeight="1" x14ac:dyDescent="0.35"/>
    <row r="893" ht="19.5" customHeight="1" x14ac:dyDescent="0.35"/>
    <row r="894" ht="19.5" customHeight="1" x14ac:dyDescent="0.35"/>
    <row r="895" ht="19.5" customHeight="1" x14ac:dyDescent="0.35"/>
    <row r="896" ht="19.5" customHeight="1" x14ac:dyDescent="0.35"/>
    <row r="897" ht="19.5" customHeight="1" x14ac:dyDescent="0.35"/>
    <row r="898" ht="19.5" customHeight="1" x14ac:dyDescent="0.35"/>
    <row r="899" ht="19.5" customHeight="1" x14ac:dyDescent="0.35"/>
    <row r="900" ht="19.5" customHeight="1" x14ac:dyDescent="0.35"/>
    <row r="901" ht="19.5" customHeight="1" x14ac:dyDescent="0.35"/>
    <row r="902" ht="19.5" customHeight="1" x14ac:dyDescent="0.35"/>
    <row r="903" ht="19.5" customHeight="1" x14ac:dyDescent="0.35"/>
    <row r="904" ht="19.5" customHeight="1" x14ac:dyDescent="0.35"/>
    <row r="905" ht="19.5" customHeight="1" x14ac:dyDescent="0.35"/>
    <row r="906" ht="19.5" customHeight="1" x14ac:dyDescent="0.35"/>
    <row r="907" ht="19.5" customHeight="1" x14ac:dyDescent="0.35"/>
    <row r="908" ht="19.5" customHeight="1" x14ac:dyDescent="0.35"/>
    <row r="909" ht="19.5" customHeight="1" x14ac:dyDescent="0.35"/>
    <row r="910" ht="19.5" customHeight="1" x14ac:dyDescent="0.35"/>
    <row r="911" ht="19.5" customHeight="1" x14ac:dyDescent="0.35"/>
    <row r="912" ht="19.5" customHeight="1" x14ac:dyDescent="0.35"/>
    <row r="913" ht="19.5" customHeight="1" x14ac:dyDescent="0.35"/>
    <row r="914" ht="19.5" customHeight="1" x14ac:dyDescent="0.35"/>
    <row r="915" ht="19.5" customHeight="1" x14ac:dyDescent="0.35"/>
    <row r="916" ht="19.5" customHeight="1" x14ac:dyDescent="0.35"/>
    <row r="917" ht="19.5" customHeight="1" x14ac:dyDescent="0.35"/>
    <row r="918" ht="19.5" customHeight="1" x14ac:dyDescent="0.35"/>
    <row r="919" ht="19.5" customHeight="1" x14ac:dyDescent="0.35"/>
    <row r="920" ht="19.5" customHeight="1" x14ac:dyDescent="0.35"/>
    <row r="921" ht="19.5" customHeight="1" x14ac:dyDescent="0.35"/>
    <row r="922" ht="19.5" customHeight="1" x14ac:dyDescent="0.35"/>
    <row r="923" ht="19.5" customHeight="1" x14ac:dyDescent="0.35"/>
    <row r="924" ht="19.5" customHeight="1" x14ac:dyDescent="0.35"/>
    <row r="925" ht="19.5" customHeight="1" x14ac:dyDescent="0.35"/>
    <row r="926" ht="19.5" customHeight="1" x14ac:dyDescent="0.35"/>
    <row r="927" ht="19.5" customHeight="1" x14ac:dyDescent="0.35"/>
    <row r="928" ht="19.5" customHeight="1" x14ac:dyDescent="0.35"/>
    <row r="929" ht="19.5" customHeight="1" x14ac:dyDescent="0.35"/>
    <row r="930" ht="19.5" customHeight="1" x14ac:dyDescent="0.35"/>
    <row r="931" ht="19.5" customHeight="1" x14ac:dyDescent="0.35"/>
    <row r="932" ht="19.5" customHeight="1" x14ac:dyDescent="0.35"/>
    <row r="933" ht="19.5" customHeight="1" x14ac:dyDescent="0.35"/>
    <row r="934" ht="19.5" customHeight="1" x14ac:dyDescent="0.35"/>
    <row r="935" ht="19.5" customHeight="1" x14ac:dyDescent="0.35"/>
    <row r="936" ht="19.5" customHeight="1" x14ac:dyDescent="0.35"/>
    <row r="937" ht="19.5" customHeight="1" x14ac:dyDescent="0.35"/>
    <row r="938" ht="19.5" customHeight="1" x14ac:dyDescent="0.35"/>
    <row r="939" ht="19.5" customHeight="1" x14ac:dyDescent="0.35"/>
    <row r="940" ht="19.5" customHeight="1" x14ac:dyDescent="0.35"/>
    <row r="941" ht="19.5" customHeight="1" x14ac:dyDescent="0.35"/>
    <row r="942" ht="19.5" customHeight="1" x14ac:dyDescent="0.35"/>
    <row r="943" ht="19.5" customHeight="1" x14ac:dyDescent="0.35"/>
    <row r="944" ht="19.5" customHeight="1" x14ac:dyDescent="0.35"/>
    <row r="945" ht="19.5" customHeight="1" x14ac:dyDescent="0.35"/>
    <row r="946" ht="19.5" customHeight="1" x14ac:dyDescent="0.35"/>
    <row r="947" ht="19.5" customHeight="1" x14ac:dyDescent="0.35"/>
    <row r="948" ht="19.5" customHeight="1" x14ac:dyDescent="0.35"/>
    <row r="949" ht="19.5" customHeight="1" x14ac:dyDescent="0.35"/>
    <row r="950" ht="19.5" customHeight="1" x14ac:dyDescent="0.35"/>
    <row r="951" ht="19.5" customHeight="1" x14ac:dyDescent="0.35"/>
    <row r="952" ht="19.5" customHeight="1" x14ac:dyDescent="0.35"/>
    <row r="953" ht="19.5" customHeight="1" x14ac:dyDescent="0.35"/>
    <row r="954" ht="19.5" customHeight="1" x14ac:dyDescent="0.35"/>
    <row r="955" ht="19.5" customHeight="1" x14ac:dyDescent="0.35"/>
    <row r="956" ht="19.5" customHeight="1" x14ac:dyDescent="0.35"/>
    <row r="957" ht="19.5" customHeight="1" x14ac:dyDescent="0.35"/>
    <row r="958" ht="19.5" customHeight="1" x14ac:dyDescent="0.35"/>
    <row r="959" ht="19.5" customHeight="1" x14ac:dyDescent="0.35"/>
    <row r="960" ht="19.5" customHeight="1" x14ac:dyDescent="0.35"/>
    <row r="961" ht="19.5" customHeight="1" x14ac:dyDescent="0.35"/>
    <row r="962" ht="19.5" customHeight="1" x14ac:dyDescent="0.35"/>
    <row r="963" ht="19.5" customHeight="1" x14ac:dyDescent="0.35"/>
    <row r="964" ht="19.5" customHeight="1" x14ac:dyDescent="0.35"/>
    <row r="965" ht="19.5" customHeight="1" x14ac:dyDescent="0.35"/>
    <row r="966" ht="19.5" customHeight="1" x14ac:dyDescent="0.35"/>
    <row r="967" ht="19.5" customHeight="1" x14ac:dyDescent="0.35"/>
    <row r="968" ht="19.5" customHeight="1" x14ac:dyDescent="0.35"/>
    <row r="969" ht="19.5" customHeight="1" x14ac:dyDescent="0.35"/>
    <row r="970" ht="19.5" customHeight="1" x14ac:dyDescent="0.35"/>
    <row r="971" ht="19.5" customHeight="1" x14ac:dyDescent="0.35"/>
    <row r="972" ht="19.5" customHeight="1" x14ac:dyDescent="0.35"/>
    <row r="973" ht="19.5" customHeight="1" x14ac:dyDescent="0.35"/>
    <row r="974" ht="19.5" customHeight="1" x14ac:dyDescent="0.35"/>
    <row r="975" ht="19.5" customHeight="1" x14ac:dyDescent="0.35"/>
    <row r="976" ht="19.5" customHeight="1" x14ac:dyDescent="0.35"/>
    <row r="977" ht="19.5" customHeight="1" x14ac:dyDescent="0.35"/>
    <row r="978" ht="19.5" customHeight="1" x14ac:dyDescent="0.35"/>
    <row r="979" ht="19.5" customHeight="1" x14ac:dyDescent="0.35"/>
    <row r="980" ht="19.5" customHeight="1" x14ac:dyDescent="0.35"/>
    <row r="981" ht="19.5" customHeight="1" x14ac:dyDescent="0.35"/>
    <row r="982" ht="19.5" customHeight="1" x14ac:dyDescent="0.35"/>
    <row r="983" ht="19.5" customHeight="1" x14ac:dyDescent="0.35"/>
    <row r="984" ht="19.5" customHeight="1" x14ac:dyDescent="0.35"/>
    <row r="985" ht="19.5" customHeight="1" x14ac:dyDescent="0.35"/>
    <row r="986" ht="19.5" customHeight="1" x14ac:dyDescent="0.35"/>
    <row r="987" ht="19.5" customHeight="1" x14ac:dyDescent="0.35"/>
    <row r="988" ht="19.5" customHeight="1" x14ac:dyDescent="0.35"/>
    <row r="989" ht="19.5" customHeight="1" x14ac:dyDescent="0.35"/>
    <row r="990" ht="19.5" customHeight="1" x14ac:dyDescent="0.35"/>
    <row r="991" ht="19.5" customHeight="1" x14ac:dyDescent="0.35"/>
    <row r="992" ht="19.5" customHeight="1" x14ac:dyDescent="0.35"/>
    <row r="993" ht="19.5" customHeight="1" x14ac:dyDescent="0.35"/>
    <row r="994" ht="19.5" customHeight="1" x14ac:dyDescent="0.35"/>
    <row r="995" ht="19.5" customHeight="1" x14ac:dyDescent="0.35"/>
    <row r="996" ht="19.5" customHeight="1" x14ac:dyDescent="0.35"/>
    <row r="997" ht="19.5" customHeight="1" x14ac:dyDescent="0.35"/>
    <row r="998" ht="19.5" customHeight="1" x14ac:dyDescent="0.35"/>
    <row r="999" ht="19.5" customHeight="1" x14ac:dyDescent="0.35"/>
    <row r="1000" ht="19.5" customHeight="1" x14ac:dyDescent="0.35"/>
  </sheetData>
  <phoneticPr fontId="4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taketo tabata</dc:creator>
  <cp:lastModifiedBy>Taketo Tabata</cp:lastModifiedBy>
  <dcterms:created xsi:type="dcterms:W3CDTF">2022-07-07T09:15:28Z</dcterms:created>
  <dcterms:modified xsi:type="dcterms:W3CDTF">2022-07-28T23:36:55Z</dcterms:modified>
</cp:coreProperties>
</file>